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تكنولوجيا\"/>
    </mc:Choice>
  </mc:AlternateContent>
  <bookViews>
    <workbookView xWindow="-120" yWindow="120" windowWidth="19425" windowHeight="10785" tabRatio="904" firstSheet="53" activeTab="78"/>
  </bookViews>
  <sheets>
    <sheet name="1" sheetId="1" r:id="rId1"/>
    <sheet name="2" sheetId="2" r:id="rId2"/>
    <sheet name="ج 3 لكل القطاعات" sheetId="3" state="hidden" r:id="rId3"/>
    <sheet name="تابع ج 3 لكل القطاعات" sheetId="18" state="hidden" r:id="rId4"/>
    <sheet name="3" sheetId="120" r:id="rId5"/>
    <sheet name="ت3 " sheetId="121" r:id="rId6"/>
    <sheet name="4" sheetId="24" r:id="rId7"/>
    <sheet name="ت4" sheetId="54" r:id="rId8"/>
    <sheet name="5" sheetId="95" r:id="rId9"/>
    <sheet name="ج 3 قطاع عام" sheetId="25" state="hidden" r:id="rId10"/>
    <sheet name="ج 3 قطاع مختلط" sheetId="26" state="hidden" r:id="rId11"/>
    <sheet name="ت5" sheetId="96" r:id="rId12"/>
    <sheet name="6" sheetId="4" r:id="rId13"/>
    <sheet name="7" sheetId="5" r:id="rId14"/>
    <sheet name="6 لكل القطاعات" sheetId="6" state="hidden" r:id="rId15"/>
    <sheet name="تابع جدول 6 لكل القطاعات" sheetId="7" state="hidden" r:id="rId16"/>
    <sheet name="8" sheetId="27" r:id="rId17"/>
    <sheet name="ت 8" sheetId="55" r:id="rId18"/>
    <sheet name="6 للقطاع العام" sheetId="28" state="hidden" r:id="rId19"/>
    <sheet name="ورقة3" sheetId="57" state="hidden" r:id="rId20"/>
    <sheet name=" قطاع غام 6" sheetId="61" state="hidden" r:id="rId21"/>
    <sheet name="6 للقطاع المختلط" sheetId="29" state="hidden" r:id="rId22"/>
    <sheet name="7 لكل القطاعات" sheetId="8" state="hidden" r:id="rId23"/>
    <sheet name="9" sheetId="30" r:id="rId24"/>
    <sheet name="تابع جدول 7 للقطاع الحكومي" sheetId="56" state="hidden" r:id="rId25"/>
    <sheet name="7 للقطاع العام" sheetId="31" state="hidden" r:id="rId26"/>
    <sheet name="7 للقطاع المختلط" sheetId="32" state="hidden" r:id="rId27"/>
    <sheet name="8 لكل القطاعات" sheetId="10" state="hidden" r:id="rId28"/>
    <sheet name="ت9" sheetId="23" r:id="rId29"/>
    <sheet name="10" sheetId="62" r:id="rId30"/>
    <sheet name="يتبع جدول 10 (1)" sheetId="135" r:id="rId31"/>
    <sheet name="10 (2)" sheetId="134" r:id="rId32"/>
    <sheet name="10 (3)" sheetId="136" r:id="rId33"/>
    <sheet name="ت10 (4) " sheetId="63" r:id="rId34"/>
    <sheet name="8 القطاع الحكومي" sheetId="33" state="hidden" r:id="rId35"/>
    <sheet name="8 القطاع العام" sheetId="35" state="hidden" r:id="rId36"/>
    <sheet name="8 القطاع المختلط" sheetId="34" state="hidden" r:id="rId37"/>
    <sheet name="جدول 9 للقطاع الحكومي" sheetId="36" state="hidden" r:id="rId38"/>
    <sheet name="تابع ج 9 للقطاع الحكومي" sheetId="39" state="hidden" r:id="rId39"/>
    <sheet name="جدول 9 للقطاع العام" sheetId="37" state="hidden" r:id="rId40"/>
    <sheet name="تابع ج 9 للقطاع العام" sheetId="40" state="hidden" r:id="rId41"/>
    <sheet name="جدول 9 للقطاع المختلط" sheetId="38" state="hidden" r:id="rId42"/>
    <sheet name="ج 10 لكل القطاعات" sheetId="15" state="hidden" r:id="rId43"/>
    <sheet name="تابع جدول 10 لكل القطاعات" sheetId="22" state="hidden" r:id="rId44"/>
    <sheet name="ت10  (5)" sheetId="137" r:id="rId45"/>
    <sheet name="ت10  (6)" sheetId="138" r:id="rId46"/>
    <sheet name="ت10  (7)" sheetId="139" r:id="rId47"/>
    <sheet name="معدات 11 (2019)" sheetId="128" r:id="rId48"/>
    <sheet name="يتبع (1) معدات 11 (2019)" sheetId="141" r:id="rId49"/>
    <sheet name="يتبع (2) معدات 11 (2019)" sheetId="142" r:id="rId50"/>
    <sheet name="يتبع (3) معدات 11 (2019)" sheetId="143" r:id="rId51"/>
    <sheet name="ت 4 معدات 11 (2019)" sheetId="133" r:id="rId52"/>
    <sheet name="ت 5 معدات 11 (2019)" sheetId="144" r:id="rId53"/>
    <sheet name="ت 6معدات 11 (2019)" sheetId="145" r:id="rId54"/>
    <sheet name="ت 7معدات 11 (2019)" sheetId="146" r:id="rId55"/>
    <sheet name="12" sheetId="48" r:id="rId56"/>
    <sheet name="ت12" sheetId="51" r:id="rId57"/>
    <sheet name="ج 10 للقطاع العام" sheetId="43" state="hidden" r:id="rId58"/>
    <sheet name="ج 10  للقطاع المختلط" sheetId="44" state="hidden" r:id="rId59"/>
    <sheet name="تابع ج 10" sheetId="17" state="hidden" r:id="rId60"/>
    <sheet name=" جدول 11 لكل القطاعات" sheetId="19" state="hidden" r:id="rId61"/>
    <sheet name="ورقة1" sheetId="20" state="hidden" r:id="rId62"/>
    <sheet name="تابع ج 11 لكل القطاعات" sheetId="21" state="hidden" r:id="rId63"/>
    <sheet name="13" sheetId="65" r:id="rId64"/>
    <sheet name="ت 1 13" sheetId="66" r:id="rId65"/>
    <sheet name="ت 2 13" sheetId="103" r:id="rId66"/>
    <sheet name="ت3 13" sheetId="72" r:id="rId67"/>
    <sheet name="ت 4 13" sheetId="104" r:id="rId68"/>
    <sheet name="ت 5 13" sheetId="105" r:id="rId69"/>
    <sheet name="ت 6 13" sheetId="112" r:id="rId70"/>
    <sheet name="14" sheetId="64" r:id="rId71"/>
    <sheet name="ت 1 14" sheetId="106" r:id="rId72"/>
    <sheet name="ت 2 14" sheetId="107" r:id="rId73"/>
    <sheet name="ت 3 14" sheetId="108" r:id="rId74"/>
    <sheet name="ت 4 14" sheetId="109" r:id="rId75"/>
    <sheet name="ت 5 14" sheetId="110" r:id="rId76"/>
    <sheet name="ت 6 14" sheetId="111" r:id="rId77"/>
    <sheet name="ت 7 14 " sheetId="140" r:id="rId78"/>
    <sheet name="ت 8 14  " sheetId="147" r:id="rId79"/>
    <sheet name="ورقة10" sheetId="69" state="hidden" r:id="rId80"/>
    <sheet name=" جدول 11للقطاع العام" sheetId="49" state="hidden" r:id="rId81"/>
    <sheet name=" جدول 11 للقطاع المختلط" sheetId="50" state="hidden" r:id="rId82"/>
    <sheet name="ورقة4" sheetId="16" state="hidden" r:id="rId83"/>
    <sheet name="Sheet1" sheetId="127" state="hidden" r:id="rId84"/>
  </sheets>
  <definedNames>
    <definedName name="_xlnm._FilterDatabase" localSheetId="70" hidden="1">'14'!#REF!</definedName>
    <definedName name="_xlnm._FilterDatabase" localSheetId="43" hidden="1">'تابع جدول 10 لكل القطاعات'!$A$1:$E$55</definedName>
    <definedName name="_xlnm.Print_Area" localSheetId="0">'1'!$A$1:$G$15</definedName>
    <definedName name="_xlnm.Print_Area" localSheetId="29">'10'!$A$1:$P$27</definedName>
    <definedName name="_xlnm.Print_Area" localSheetId="31">'10 (2)'!$A$1:$P$35</definedName>
    <definedName name="_xlnm.Print_Area" localSheetId="32">'10 (3)'!$A$1:$N$34</definedName>
    <definedName name="_xlnm.Print_Area" localSheetId="55">'12'!$A$1:$L$31</definedName>
    <definedName name="_xlnm.Print_Area" localSheetId="63">'13'!$A$1:$I$50</definedName>
    <definedName name="_xlnm.Print_Area" localSheetId="70">'14'!$A$1:$I$63</definedName>
    <definedName name="_xlnm.Print_Area" localSheetId="1">'2'!$A$1:$K$49</definedName>
    <definedName name="_xlnm.Print_Area" localSheetId="4">'3'!$A$1:$S$31</definedName>
    <definedName name="_xlnm.Print_Area" localSheetId="6">'4'!$A$1:$S$32</definedName>
    <definedName name="_xlnm.Print_Area" localSheetId="8">'5'!$A$1:$S$12</definedName>
    <definedName name="_xlnm.Print_Area" localSheetId="12">'6'!$A$1:$R$54</definedName>
    <definedName name="_xlnm.Print_Area" localSheetId="13">'7'!$A$1:$J$50</definedName>
    <definedName name="_xlnm.Print_Area" localSheetId="22">'7 لكل القطاعات'!$A$1:$M$27</definedName>
    <definedName name="_xlnm.Print_Area" localSheetId="25">'7 للقطاع العام'!$A$1:$M$12</definedName>
    <definedName name="_xlnm.Print_Area" localSheetId="26">'7 للقطاع المختلط'!$A$1:$M$6</definedName>
    <definedName name="_xlnm.Print_Area" localSheetId="16">'8'!$A$1:$J$32</definedName>
    <definedName name="_xlnm.Print_Area" localSheetId="34">'8 القطاع الحكومي'!$A$1:$Q$34</definedName>
    <definedName name="_xlnm.Print_Area" localSheetId="35">'8 القطاع العام'!$A$1:$O$10</definedName>
    <definedName name="_xlnm.Print_Area" localSheetId="36">'8 القطاع المختلط'!$A$1:$B$5</definedName>
    <definedName name="_xlnm.Print_Area" localSheetId="27">'8 لكل القطاعات'!$A$1:$Q$34</definedName>
    <definedName name="_xlnm.Print_Area" localSheetId="23">'9'!$A$1:$W$33</definedName>
    <definedName name="_xlnm.Print_Area" localSheetId="64">'ت 1 13'!$A$1:$J$51</definedName>
    <definedName name="_xlnm.Print_Area" localSheetId="71">'ت 1 14'!$A$1:$I$78</definedName>
    <definedName name="_xlnm.Print_Area" localSheetId="65">'ت 2 13'!$A$1:$I$36</definedName>
    <definedName name="_xlnm.Print_Area" localSheetId="72">'ت 2 14'!$A$1:$I$70</definedName>
    <definedName name="_xlnm.Print_Area" localSheetId="73">'ت 3 14'!$A$1:$I$70</definedName>
    <definedName name="_xlnm.Print_Area" localSheetId="67">'ت 4 13'!$A$1:$I$66</definedName>
    <definedName name="_xlnm.Print_Area" localSheetId="74">'ت 4 14'!$A$1:$I$78</definedName>
    <definedName name="_xlnm.Print_Area" localSheetId="51">'ت 4 معدات 11 (2019)'!$A$1:$O$26</definedName>
    <definedName name="_xlnm.Print_Area" localSheetId="68">'ت 5 13'!$A$1:$I$66</definedName>
    <definedName name="_xlnm.Print_Area" localSheetId="75">'ت 5 14'!$A$1:$I$54</definedName>
    <definedName name="_xlnm.Print_Area" localSheetId="52">'ت 5 معدات 11 (2019)'!$A$1:$N$26</definedName>
    <definedName name="_xlnm.Print_Area" localSheetId="69">'ت 6 13'!$A$1:$I$32</definedName>
    <definedName name="_xlnm.Print_Area" localSheetId="76">'ت 6 14'!$A$1:$I$54</definedName>
    <definedName name="_xlnm.Print_Area" localSheetId="53">'ت 6معدات 11 (2019)'!$A$1:$O$37</definedName>
    <definedName name="_xlnm.Print_Area" localSheetId="77">'ت 7 14 '!$A$1:$I$54</definedName>
    <definedName name="_xlnm.Print_Area" localSheetId="54">'ت 7معدات 11 (2019)'!$A$1:$N$39</definedName>
    <definedName name="_xlnm.Print_Area" localSheetId="17">'ت 8'!$A$1:$J$52</definedName>
    <definedName name="_xlnm.Print_Area" localSheetId="78">'ت 8 14  '!$A$1:$I$47</definedName>
    <definedName name="_xlnm.Print_Area" localSheetId="44">'ت10  (5)'!$A$1:$N$28</definedName>
    <definedName name="_xlnm.Print_Area" localSheetId="45">'ت10  (6)'!$A$1:$O$35</definedName>
    <definedName name="_xlnm.Print_Area" localSheetId="46">'ت10  (7)'!$A$1:$N$36</definedName>
    <definedName name="_xlnm.Print_Area" localSheetId="33">'ت10 (4) '!$A$1:$O$28</definedName>
    <definedName name="_xlnm.Print_Area" localSheetId="56">ت12!$A$1:$L$50</definedName>
    <definedName name="_xlnm.Print_Area" localSheetId="5">'ت3 '!$A$1:$S$35</definedName>
    <definedName name="_xlnm.Print_Area" localSheetId="66">'ت3 13'!$A$1:$I$61</definedName>
    <definedName name="_xlnm.Print_Area" localSheetId="7">ت4!$A$1:$S$51</definedName>
    <definedName name="_xlnm.Print_Area" localSheetId="11">ت5!$A$1:$E$34</definedName>
    <definedName name="_xlnm.Print_Area" localSheetId="28">ت9!$A$1:$W$53</definedName>
    <definedName name="_xlnm.Print_Area" localSheetId="38">'تابع ج 9 للقطاع الحكومي'!$A$1:$X$5</definedName>
    <definedName name="_xlnm.Print_Area" localSheetId="40">'تابع ج 9 للقطاع العام'!$A$1:$N$14</definedName>
    <definedName name="_xlnm.Print_Area" localSheetId="15">'تابع جدول 6 لكل القطاعات'!$A$1:$J$26</definedName>
    <definedName name="_xlnm.Print_Area" localSheetId="58">'ج 10  للقطاع المختلط'!$A$1:$E$5</definedName>
    <definedName name="_xlnm.Print_Area" localSheetId="42">'ج 10 لكل القطاعات'!$A$1:$E$30</definedName>
    <definedName name="_xlnm.Print_Area" localSheetId="57">'ج 10 للقطاع العام'!$A$1:$E$12</definedName>
    <definedName name="_xlnm.Print_Area" localSheetId="9">'ج 3 قطاع عام'!$A$1:$P$14</definedName>
    <definedName name="_xlnm.Print_Area" localSheetId="10">'ج 3 قطاع مختلط'!$A$1:$P$7</definedName>
    <definedName name="_xlnm.Print_Area" localSheetId="2">'ج 3 لكل القطاعات'!$A$1:$P$32</definedName>
    <definedName name="_xlnm.Print_Area" localSheetId="37">'جدول 9 للقطاع الحكومي'!$A$1:$Q$22</definedName>
    <definedName name="_xlnm.Print_Area" localSheetId="39">'جدول 9 للقطاع العام'!$A$1:$Q$15</definedName>
    <definedName name="_xlnm.Print_Area" localSheetId="41">'جدول 9 للقطاع المختلط'!$A$1:$D$6</definedName>
    <definedName name="_xlnm.Print_Area" localSheetId="47">'معدات 11 (2019)'!$A$1:$O$26</definedName>
    <definedName name="_xlnm.Print_Area" localSheetId="48">'يتبع (1) معدات 11 (2019)'!$A$1:$N$26</definedName>
    <definedName name="_xlnm.Print_Area" localSheetId="49">'يتبع (2) معدات 11 (2019)'!$A$1:$O$37</definedName>
    <definedName name="_xlnm.Print_Area" localSheetId="50">'يتبع (3) معدات 11 (2019)'!$A$1:$N$37</definedName>
    <definedName name="_xlnm.Print_Area" localSheetId="30">'يتبع جدول 10 (1)'!$A$1:$N$26</definedName>
  </definedNames>
  <calcPr calcId="152511"/>
  <fileRecoveryPr autoRecover="0"/>
</workbook>
</file>

<file path=xl/calcChain.xml><?xml version="1.0" encoding="utf-8"?>
<calcChain xmlns="http://schemas.openxmlformats.org/spreadsheetml/2006/main">
  <c r="N52" i="51" l="1"/>
  <c r="B56" i="51"/>
  <c r="C56" i="51"/>
  <c r="D56" i="51"/>
  <c r="E56" i="51"/>
  <c r="F56" i="51"/>
  <c r="G56" i="51"/>
  <c r="H56" i="51"/>
  <c r="I56" i="51"/>
  <c r="J56" i="51"/>
  <c r="K56" i="51"/>
  <c r="J21" i="48"/>
  <c r="J22" i="48"/>
  <c r="J29" i="51"/>
  <c r="D29" i="51"/>
  <c r="D8" i="48" l="1"/>
  <c r="D9" i="48"/>
  <c r="D10" i="48"/>
  <c r="D11" i="48"/>
  <c r="D12" i="48"/>
  <c r="D13" i="48"/>
  <c r="D14" i="48"/>
  <c r="D15" i="48"/>
  <c r="D16" i="48"/>
  <c r="D17" i="48"/>
  <c r="D18" i="48"/>
  <c r="D19" i="48"/>
  <c r="D20" i="48"/>
  <c r="D21" i="48"/>
  <c r="D22" i="48"/>
  <c r="D23" i="48"/>
  <c r="D24" i="48"/>
  <c r="D25" i="48"/>
  <c r="D26" i="48"/>
  <c r="D27" i="48"/>
  <c r="D28" i="48"/>
  <c r="D29" i="48"/>
  <c r="D30" i="48"/>
  <c r="B30" i="48"/>
  <c r="C30" i="48"/>
  <c r="E30" i="48"/>
  <c r="F30" i="48"/>
  <c r="G30" i="48"/>
  <c r="H30" i="48"/>
  <c r="I30" i="48"/>
  <c r="J32" i="51" l="1"/>
  <c r="J33" i="51"/>
  <c r="J34" i="51"/>
  <c r="J35" i="51"/>
  <c r="J36" i="51"/>
  <c r="J37" i="51"/>
  <c r="J38" i="51"/>
  <c r="J39" i="51"/>
  <c r="J40" i="51"/>
  <c r="J41" i="51"/>
  <c r="J42" i="51"/>
  <c r="J43" i="51"/>
  <c r="J44" i="51"/>
  <c r="E45" i="51"/>
  <c r="F45" i="51"/>
  <c r="G45" i="51"/>
  <c r="H45" i="51"/>
  <c r="I45" i="51"/>
  <c r="K45" i="51"/>
  <c r="J45" i="51" l="1"/>
  <c r="N50" i="51"/>
  <c r="B58" i="54"/>
  <c r="C58" i="54"/>
  <c r="D58" i="54"/>
  <c r="E58" i="54"/>
  <c r="F58" i="54"/>
  <c r="G58" i="54"/>
  <c r="H58" i="54"/>
  <c r="I58" i="54"/>
  <c r="J58" i="54"/>
  <c r="K58" i="54"/>
  <c r="L58" i="54"/>
  <c r="M58" i="54"/>
  <c r="N58" i="54"/>
  <c r="O58" i="54"/>
  <c r="P58" i="54"/>
  <c r="Q58" i="54"/>
  <c r="R58" i="54"/>
  <c r="R33" i="54"/>
  <c r="R34" i="54"/>
  <c r="R35" i="54"/>
  <c r="R36" i="54"/>
  <c r="R37" i="54"/>
  <c r="R38" i="54"/>
  <c r="R39" i="54"/>
  <c r="R40" i="54"/>
  <c r="R41" i="54"/>
  <c r="R42" i="54"/>
  <c r="R43" i="54"/>
  <c r="R44" i="54"/>
  <c r="R45" i="54"/>
  <c r="R46" i="54"/>
  <c r="G46" i="54"/>
  <c r="H46" i="54"/>
  <c r="I46" i="54"/>
  <c r="J46" i="54"/>
  <c r="K46" i="54"/>
  <c r="L46" i="54"/>
  <c r="M46" i="54"/>
  <c r="N46" i="54"/>
  <c r="O46" i="54"/>
  <c r="P46" i="54"/>
  <c r="Q46" i="54"/>
  <c r="C22" i="108" l="1"/>
  <c r="G22" i="108" s="1"/>
  <c r="D22" i="108"/>
  <c r="E22" i="108"/>
  <c r="F22" i="108"/>
  <c r="G15" i="108"/>
  <c r="G16" i="108"/>
  <c r="G17" i="108"/>
  <c r="G18" i="108"/>
  <c r="G19" i="108"/>
  <c r="G20" i="108"/>
  <c r="G21" i="108"/>
  <c r="V41" i="51"/>
  <c r="V42" i="51"/>
  <c r="J30" i="51"/>
  <c r="N43" i="51"/>
  <c r="O43" i="51"/>
  <c r="P43" i="51"/>
  <c r="Q43" i="51"/>
  <c r="S36" i="51"/>
  <c r="R29" i="51"/>
  <c r="R22" i="51"/>
  <c r="S22" i="51"/>
  <c r="T22" i="51"/>
  <c r="U22" i="51"/>
  <c r="P17" i="51"/>
  <c r="P18" i="51"/>
  <c r="P19" i="51"/>
  <c r="P20" i="51"/>
  <c r="P21" i="51"/>
  <c r="P22" i="51"/>
  <c r="P23" i="51"/>
  <c r="P24" i="51"/>
  <c r="P25" i="51"/>
  <c r="P26" i="51"/>
  <c r="P27" i="51"/>
  <c r="P28" i="51"/>
  <c r="P29" i="51"/>
  <c r="P30" i="51"/>
  <c r="P31" i="51"/>
  <c r="P32" i="51"/>
  <c r="P33" i="51"/>
  <c r="P34" i="51"/>
  <c r="P35" i="51"/>
  <c r="P36" i="51"/>
  <c r="P37" i="51"/>
  <c r="P38" i="51"/>
  <c r="P39" i="51"/>
  <c r="M26" i="135"/>
  <c r="Z47" i="23"/>
  <c r="AA47" i="23"/>
  <c r="AB47" i="23"/>
  <c r="AC47" i="23"/>
  <c r="AD47" i="23"/>
  <c r="AE47" i="23"/>
  <c r="AF47" i="23"/>
  <c r="AG47" i="23"/>
  <c r="AH47" i="23"/>
  <c r="AI47" i="23"/>
  <c r="AJ47" i="23"/>
  <c r="AK47" i="23"/>
  <c r="AL47" i="23"/>
  <c r="AM47" i="23"/>
  <c r="AN47" i="23"/>
  <c r="AO47" i="23"/>
  <c r="AP47" i="23"/>
  <c r="AQ47" i="23"/>
  <c r="AR47" i="23"/>
  <c r="AS47" i="23"/>
  <c r="AT47" i="23"/>
  <c r="V47" i="23"/>
  <c r="U47" i="23"/>
  <c r="T34" i="23"/>
  <c r="T35" i="23"/>
  <c r="T36" i="23"/>
  <c r="T37" i="23"/>
  <c r="T38" i="23"/>
  <c r="T39" i="23"/>
  <c r="T40" i="23"/>
  <c r="T41" i="23"/>
  <c r="T42" i="23"/>
  <c r="T43" i="23"/>
  <c r="T44" i="23"/>
  <c r="T45" i="23"/>
  <c r="T46" i="23"/>
  <c r="T47" i="23"/>
  <c r="AC58" i="23"/>
  <c r="AC59" i="23"/>
  <c r="AC60" i="23"/>
  <c r="AC61" i="23"/>
  <c r="AC62" i="23"/>
  <c r="AC63" i="23"/>
  <c r="AC64" i="23"/>
  <c r="AC65" i="23"/>
  <c r="AC66" i="23"/>
  <c r="AC67" i="23"/>
  <c r="AC68" i="23"/>
  <c r="AC69" i="23"/>
  <c r="AC70" i="23"/>
  <c r="AC71" i="23"/>
  <c r="Z44" i="23"/>
  <c r="AA44" i="23"/>
  <c r="AB44" i="23"/>
  <c r="AC44" i="23"/>
  <c r="AD44" i="23"/>
  <c r="AE44" i="23"/>
  <c r="AF44" i="23"/>
  <c r="AG44" i="23"/>
  <c r="AH44" i="23"/>
  <c r="AI44" i="23"/>
  <c r="AJ44" i="23"/>
  <c r="AK44" i="23"/>
  <c r="AL44" i="23"/>
  <c r="AM44" i="23"/>
  <c r="AN44" i="23"/>
  <c r="AO44" i="23"/>
  <c r="AP44" i="23"/>
  <c r="AQ44" i="23"/>
  <c r="AR44" i="23"/>
  <c r="AS44" i="23"/>
  <c r="AT44" i="23"/>
  <c r="H31" i="23"/>
  <c r="M31" i="54"/>
  <c r="F29" i="54"/>
  <c r="F30" i="54"/>
  <c r="F31" i="54"/>
  <c r="F33" i="54"/>
  <c r="F34" i="54"/>
  <c r="F35" i="54"/>
  <c r="F36" i="54"/>
  <c r="F37" i="54"/>
  <c r="F38" i="54"/>
  <c r="F39" i="54"/>
  <c r="F40" i="54"/>
  <c r="F41" i="54"/>
  <c r="F42" i="54"/>
  <c r="F43" i="54"/>
  <c r="F44" i="54"/>
  <c r="F45" i="54"/>
  <c r="F46" i="54"/>
  <c r="D22" i="5" l="1"/>
  <c r="L6" i="5" l="1"/>
  <c r="M6" i="5"/>
  <c r="N6" i="5"/>
  <c r="O6" i="5"/>
  <c r="L23" i="5"/>
  <c r="M23" i="5"/>
  <c r="N23" i="5"/>
  <c r="O23" i="5"/>
  <c r="U46" i="54" l="1"/>
  <c r="V46" i="54"/>
  <c r="W46" i="54"/>
  <c r="X46" i="54"/>
  <c r="Y46" i="54"/>
  <c r="U42" i="54"/>
  <c r="V42" i="54"/>
  <c r="W42" i="54"/>
  <c r="X42" i="54"/>
  <c r="Y42" i="54"/>
  <c r="B29" i="54"/>
  <c r="AC6" i="54"/>
  <c r="AC7" i="54"/>
  <c r="AC8" i="54"/>
  <c r="AC9" i="54"/>
  <c r="AC10" i="54"/>
  <c r="AC11" i="54"/>
  <c r="AC12" i="54"/>
  <c r="AC13" i="54"/>
  <c r="AC14" i="54"/>
  <c r="AC15" i="54"/>
  <c r="AC16" i="54"/>
  <c r="AC17" i="54"/>
  <c r="AC18" i="54"/>
  <c r="AC19" i="54"/>
  <c r="AC20" i="54"/>
  <c r="AC21" i="54"/>
  <c r="AC22" i="54"/>
  <c r="AC23" i="54"/>
  <c r="AC24" i="54"/>
  <c r="AC25" i="54"/>
  <c r="AC26" i="54"/>
  <c r="F18" i="54"/>
  <c r="Q18" i="2"/>
  <c r="W28" i="24" l="1"/>
  <c r="Q5" i="5" l="1"/>
  <c r="E22" i="5"/>
  <c r="F22" i="5"/>
  <c r="G22" i="5"/>
  <c r="AC24" i="5"/>
  <c r="AD24" i="5"/>
  <c r="AE24" i="5"/>
  <c r="AF24" i="5"/>
  <c r="R20" i="5"/>
  <c r="S20" i="5"/>
  <c r="T20" i="5"/>
  <c r="U20" i="5"/>
  <c r="D17" i="5"/>
  <c r="G17" i="5" s="1"/>
  <c r="E17" i="5"/>
  <c r="F17" i="5"/>
  <c r="D10" i="5"/>
  <c r="E10" i="5"/>
  <c r="F10" i="5"/>
  <c r="G10" i="5" l="1"/>
  <c r="C36" i="66"/>
  <c r="D36" i="66"/>
  <c r="E36" i="66"/>
  <c r="F36" i="66"/>
  <c r="G32" i="66"/>
  <c r="G33" i="66"/>
  <c r="G34" i="66"/>
  <c r="G35" i="66"/>
  <c r="G36" i="66" l="1"/>
  <c r="G46" i="111"/>
  <c r="C14" i="110"/>
  <c r="D14" i="110"/>
  <c r="E14" i="110"/>
  <c r="F14" i="110"/>
  <c r="G14" i="110"/>
  <c r="C62" i="108"/>
  <c r="G62" i="108" s="1"/>
  <c r="D62" i="108"/>
  <c r="E62" i="108"/>
  <c r="F62" i="108"/>
  <c r="G55" i="108"/>
  <c r="G56" i="108"/>
  <c r="G57" i="108"/>
  <c r="G58" i="108"/>
  <c r="G59" i="108"/>
  <c r="G60" i="108"/>
  <c r="G61" i="108"/>
  <c r="C46" i="107"/>
  <c r="G46" i="107" s="1"/>
  <c r="D46" i="107"/>
  <c r="E46" i="107"/>
  <c r="F46" i="107"/>
  <c r="C14" i="107"/>
  <c r="D14" i="107"/>
  <c r="E14" i="107"/>
  <c r="F14" i="107"/>
  <c r="G14" i="107"/>
  <c r="C22" i="112"/>
  <c r="D22" i="112"/>
  <c r="E22" i="112"/>
  <c r="F22" i="112"/>
  <c r="G22" i="112"/>
  <c r="G53" i="104"/>
  <c r="E36" i="103"/>
  <c r="G36" i="103" s="1"/>
  <c r="C36" i="103"/>
  <c r="D36" i="103"/>
  <c r="F36" i="103"/>
  <c r="C31" i="103"/>
  <c r="D31" i="103"/>
  <c r="E31" i="103"/>
  <c r="F31" i="103"/>
  <c r="G27" i="103"/>
  <c r="G28" i="103"/>
  <c r="G29" i="103"/>
  <c r="G30" i="103"/>
  <c r="C26" i="103"/>
  <c r="D26" i="103"/>
  <c r="E26" i="103"/>
  <c r="F26" i="103"/>
  <c r="G22" i="103"/>
  <c r="G23" i="103"/>
  <c r="G24" i="103"/>
  <c r="G25" i="103"/>
  <c r="G26" i="103"/>
  <c r="C21" i="103"/>
  <c r="D21" i="103"/>
  <c r="E21" i="103"/>
  <c r="F21" i="103"/>
  <c r="G17" i="103"/>
  <c r="G18" i="103"/>
  <c r="G19" i="103"/>
  <c r="G20" i="103"/>
  <c r="C16" i="103"/>
  <c r="D16" i="103"/>
  <c r="E16" i="103"/>
  <c r="F16" i="103"/>
  <c r="G12" i="103"/>
  <c r="G13" i="103"/>
  <c r="G14" i="103"/>
  <c r="G15" i="103"/>
  <c r="C11" i="103"/>
  <c r="D11" i="103"/>
  <c r="E11" i="103"/>
  <c r="F11" i="103"/>
  <c r="G7" i="103"/>
  <c r="G8" i="103"/>
  <c r="G9" i="103"/>
  <c r="G10" i="103"/>
  <c r="C51" i="66"/>
  <c r="G51" i="66" s="1"/>
  <c r="D51" i="66"/>
  <c r="E51" i="66"/>
  <c r="F51" i="66"/>
  <c r="C46" i="66"/>
  <c r="D46" i="66"/>
  <c r="E46" i="66"/>
  <c r="F46" i="66"/>
  <c r="G46" i="66"/>
  <c r="C41" i="66"/>
  <c r="D41" i="66"/>
  <c r="E41" i="66"/>
  <c r="F41" i="66"/>
  <c r="G41" i="66"/>
  <c r="C31" i="66"/>
  <c r="D31" i="66"/>
  <c r="E31" i="66"/>
  <c r="F31" i="66"/>
  <c r="G31" i="66"/>
  <c r="C26" i="66"/>
  <c r="D26" i="66"/>
  <c r="E26" i="66"/>
  <c r="F26" i="66"/>
  <c r="G26" i="66"/>
  <c r="C21" i="66"/>
  <c r="D21" i="66"/>
  <c r="E21" i="66"/>
  <c r="F21" i="66"/>
  <c r="G21" i="66"/>
  <c r="C16" i="66"/>
  <c r="D16" i="66"/>
  <c r="E16" i="66"/>
  <c r="F16" i="66"/>
  <c r="G16" i="66"/>
  <c r="C11" i="66"/>
  <c r="D11" i="66"/>
  <c r="E11" i="66"/>
  <c r="F11" i="66"/>
  <c r="G11" i="66"/>
  <c r="G27" i="66"/>
  <c r="G28" i="66"/>
  <c r="G29" i="66"/>
  <c r="G30" i="66"/>
  <c r="G22" i="66"/>
  <c r="G23" i="66"/>
  <c r="G24" i="66"/>
  <c r="G25" i="66"/>
  <c r="G10" i="66"/>
  <c r="G9" i="66"/>
  <c r="G8" i="66"/>
  <c r="G7" i="66"/>
  <c r="O31" i="143"/>
  <c r="P31" i="143"/>
  <c r="Q31" i="143"/>
  <c r="R31" i="143"/>
  <c r="S31" i="143"/>
  <c r="T31" i="143"/>
  <c r="U31" i="143"/>
  <c r="V31" i="143"/>
  <c r="W31" i="143"/>
  <c r="X31" i="143"/>
  <c r="Y31" i="143"/>
  <c r="Z31" i="143"/>
  <c r="O28" i="143"/>
  <c r="P28" i="143"/>
  <c r="Q28" i="143"/>
  <c r="R28" i="143"/>
  <c r="S28" i="143"/>
  <c r="T28" i="143"/>
  <c r="U28" i="143"/>
  <c r="V28" i="143"/>
  <c r="W28" i="143"/>
  <c r="X28" i="143"/>
  <c r="Y28" i="143"/>
  <c r="Z28" i="143"/>
  <c r="P20" i="139"/>
  <c r="Q20" i="139"/>
  <c r="R20" i="139"/>
  <c r="S20" i="139"/>
  <c r="T20" i="139"/>
  <c r="U20" i="139"/>
  <c r="V20" i="139"/>
  <c r="W20" i="139"/>
  <c r="X20" i="139"/>
  <c r="Y20" i="139"/>
  <c r="Z20" i="139"/>
  <c r="AA20" i="139"/>
  <c r="P18" i="139"/>
  <c r="Q18" i="139"/>
  <c r="R18" i="139"/>
  <c r="S18" i="139"/>
  <c r="T18" i="139"/>
  <c r="U18" i="139"/>
  <c r="V18" i="139"/>
  <c r="W18" i="139"/>
  <c r="X18" i="139"/>
  <c r="Y18" i="139"/>
  <c r="Z18" i="139"/>
  <c r="AA18" i="139"/>
  <c r="Q27" i="138"/>
  <c r="R27" i="138"/>
  <c r="S27" i="138"/>
  <c r="T27" i="138"/>
  <c r="U27" i="138"/>
  <c r="V27" i="138"/>
  <c r="W27" i="138"/>
  <c r="X27" i="138"/>
  <c r="Y27" i="138"/>
  <c r="Z27" i="138"/>
  <c r="AA27" i="138"/>
  <c r="AB27" i="138"/>
  <c r="AC27" i="138"/>
  <c r="Q25" i="138"/>
  <c r="R25" i="138"/>
  <c r="S25" i="138"/>
  <c r="T25" i="138"/>
  <c r="U25" i="138"/>
  <c r="V25" i="138"/>
  <c r="W25" i="138"/>
  <c r="X25" i="138"/>
  <c r="Y25" i="138"/>
  <c r="Z25" i="138"/>
  <c r="AA25" i="138"/>
  <c r="AB25" i="138"/>
  <c r="AC25" i="138"/>
  <c r="P13" i="137"/>
  <c r="O20" i="136"/>
  <c r="P20" i="136"/>
  <c r="Q20" i="136"/>
  <c r="R20" i="136"/>
  <c r="S20" i="136"/>
  <c r="T20" i="136"/>
  <c r="U20" i="136"/>
  <c r="V20" i="136"/>
  <c r="W20" i="136"/>
  <c r="X20" i="136"/>
  <c r="Y20" i="136"/>
  <c r="Z20" i="136"/>
  <c r="B29" i="136"/>
  <c r="C29" i="136"/>
  <c r="D29" i="136"/>
  <c r="E29" i="136"/>
  <c r="F29" i="136"/>
  <c r="G29" i="136"/>
  <c r="H29" i="136"/>
  <c r="I29" i="136"/>
  <c r="J29" i="136"/>
  <c r="K29" i="136"/>
  <c r="L29" i="136"/>
  <c r="M29" i="136"/>
  <c r="O17" i="136"/>
  <c r="P17" i="136"/>
  <c r="Q17" i="136"/>
  <c r="R17" i="136"/>
  <c r="S17" i="136"/>
  <c r="T17" i="136"/>
  <c r="U17" i="136"/>
  <c r="V17" i="136"/>
  <c r="W17" i="136"/>
  <c r="X17" i="136"/>
  <c r="Y17" i="136"/>
  <c r="Z17" i="136"/>
  <c r="R29" i="134"/>
  <c r="S29" i="134"/>
  <c r="T29" i="134"/>
  <c r="U29" i="134"/>
  <c r="V29" i="134"/>
  <c r="W29" i="134"/>
  <c r="X29" i="134"/>
  <c r="Y29" i="134"/>
  <c r="Z29" i="134"/>
  <c r="AA29" i="134"/>
  <c r="AB29" i="134"/>
  <c r="AC29" i="134"/>
  <c r="AD29" i="134"/>
  <c r="AE29" i="134"/>
  <c r="J26" i="135"/>
  <c r="Y34" i="23"/>
  <c r="Z34" i="23"/>
  <c r="AA34" i="23"/>
  <c r="AB34" i="23"/>
  <c r="AC34" i="23"/>
  <c r="AD34" i="23"/>
  <c r="AE34" i="23"/>
  <c r="AF34" i="23"/>
  <c r="AG34" i="23"/>
  <c r="AH34" i="23"/>
  <c r="AI34" i="23"/>
  <c r="AJ34" i="23"/>
  <c r="AK34" i="23"/>
  <c r="AL34" i="23"/>
  <c r="AM34" i="23"/>
  <c r="AN34" i="23"/>
  <c r="AO34" i="23"/>
  <c r="AP34" i="23"/>
  <c r="AQ34" i="23"/>
  <c r="AR34" i="23"/>
  <c r="AS34" i="23"/>
  <c r="Y30" i="23"/>
  <c r="Z30" i="23"/>
  <c r="AA30" i="23"/>
  <c r="AB30" i="23"/>
  <c r="AC30" i="23"/>
  <c r="AD30" i="23"/>
  <c r="AE30" i="23"/>
  <c r="AF30" i="23"/>
  <c r="AG30" i="23"/>
  <c r="AH30" i="23"/>
  <c r="AI30" i="23"/>
  <c r="AJ30" i="23"/>
  <c r="AK30" i="23"/>
  <c r="AL30" i="23"/>
  <c r="AM30" i="23"/>
  <c r="AN30" i="23"/>
  <c r="AO30" i="23"/>
  <c r="AP30" i="23"/>
  <c r="AQ30" i="23"/>
  <c r="AR30" i="23"/>
  <c r="AS30" i="23"/>
  <c r="G31" i="103" l="1"/>
  <c r="G21" i="103"/>
  <c r="G16" i="103"/>
  <c r="G11" i="103"/>
  <c r="AI21" i="4"/>
  <c r="C31" i="4"/>
  <c r="T34" i="54"/>
  <c r="U34" i="54"/>
  <c r="V34" i="54"/>
  <c r="W34" i="54"/>
  <c r="X34" i="54"/>
  <c r="Y34" i="54"/>
  <c r="Z34" i="54"/>
  <c r="AA34" i="54"/>
  <c r="AB34" i="54"/>
  <c r="AC34" i="54"/>
  <c r="AD34" i="54"/>
  <c r="AE34" i="54"/>
  <c r="AF34" i="54"/>
  <c r="AG34" i="54"/>
  <c r="AH34" i="54"/>
  <c r="AI34" i="54"/>
  <c r="AJ34" i="54"/>
  <c r="T31" i="54"/>
  <c r="U31" i="54"/>
  <c r="V31" i="54"/>
  <c r="W31" i="54"/>
  <c r="X31" i="54"/>
  <c r="Y31" i="54"/>
  <c r="Z31" i="54"/>
  <c r="AA31" i="54"/>
  <c r="AB31" i="54"/>
  <c r="AC31" i="54"/>
  <c r="AD31" i="54"/>
  <c r="AE31" i="54"/>
  <c r="AF31" i="54"/>
  <c r="AG31" i="54"/>
  <c r="AH31" i="54"/>
  <c r="AI31" i="54"/>
  <c r="AJ31" i="54"/>
  <c r="N32" i="24"/>
  <c r="R32" i="24"/>
  <c r="V10" i="24"/>
  <c r="R9" i="24"/>
  <c r="P47" i="23" l="1"/>
  <c r="H9" i="27" l="1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R29" i="121" l="1"/>
  <c r="Q29" i="121"/>
  <c r="X9" i="121"/>
  <c r="P29" i="121"/>
  <c r="N29" i="121"/>
  <c r="O29" i="121"/>
  <c r="M29" i="121"/>
  <c r="I29" i="121"/>
  <c r="J29" i="121"/>
  <c r="K29" i="121"/>
  <c r="L29" i="121"/>
  <c r="M9" i="121"/>
  <c r="M10" i="121"/>
  <c r="M11" i="121"/>
  <c r="M12" i="121"/>
  <c r="M13" i="121"/>
  <c r="M14" i="121"/>
  <c r="M15" i="121"/>
  <c r="M16" i="121"/>
  <c r="M17" i="121"/>
  <c r="M18" i="121"/>
  <c r="M19" i="121"/>
  <c r="M20" i="121"/>
  <c r="M21" i="121"/>
  <c r="M22" i="121"/>
  <c r="M23" i="121"/>
  <c r="M24" i="121"/>
  <c r="M25" i="121"/>
  <c r="M26" i="121"/>
  <c r="M27" i="121"/>
  <c r="M28" i="121"/>
  <c r="G29" i="121"/>
  <c r="H29" i="121"/>
  <c r="F29" i="121"/>
  <c r="F9" i="121"/>
  <c r="F10" i="121"/>
  <c r="F11" i="121"/>
  <c r="F12" i="121"/>
  <c r="F13" i="121"/>
  <c r="F14" i="121"/>
  <c r="F15" i="121"/>
  <c r="F16" i="121"/>
  <c r="F17" i="121"/>
  <c r="F18" i="121"/>
  <c r="F19" i="121"/>
  <c r="F20" i="121"/>
  <c r="F21" i="121"/>
  <c r="F22" i="121"/>
  <c r="F23" i="121"/>
  <c r="F24" i="121"/>
  <c r="F25" i="121"/>
  <c r="F26" i="121"/>
  <c r="F27" i="121"/>
  <c r="F28" i="121"/>
  <c r="B29" i="121"/>
  <c r="C29" i="121"/>
  <c r="D29" i="121"/>
  <c r="E29" i="121"/>
  <c r="R31" i="120"/>
  <c r="Q31" i="120"/>
  <c r="X7" i="120"/>
  <c r="X8" i="120"/>
  <c r="X9" i="120"/>
  <c r="X10" i="120"/>
  <c r="X11" i="120"/>
  <c r="X12" i="120"/>
  <c r="X13" i="120"/>
  <c r="X14" i="120"/>
  <c r="X15" i="120"/>
  <c r="X16" i="120"/>
  <c r="X17" i="120"/>
  <c r="X18" i="120"/>
  <c r="X19" i="120"/>
  <c r="X20" i="120"/>
  <c r="X21" i="120"/>
  <c r="X22" i="120"/>
  <c r="X23" i="120"/>
  <c r="X24" i="120"/>
  <c r="X25" i="120"/>
  <c r="X26" i="120"/>
  <c r="X27" i="120"/>
  <c r="X28" i="120"/>
  <c r="X29" i="120"/>
  <c r="F37" i="120"/>
  <c r="P31" i="120"/>
  <c r="O31" i="120"/>
  <c r="N31" i="120"/>
  <c r="M31" i="120"/>
  <c r="M29" i="120"/>
  <c r="M30" i="120"/>
  <c r="M22" i="120"/>
  <c r="M23" i="120"/>
  <c r="M24" i="120"/>
  <c r="M25" i="120"/>
  <c r="M26" i="120"/>
  <c r="M27" i="120"/>
  <c r="M28" i="120"/>
  <c r="M16" i="120"/>
  <c r="M17" i="120"/>
  <c r="M18" i="120"/>
  <c r="M19" i="120"/>
  <c r="M20" i="120"/>
  <c r="M21" i="120"/>
  <c r="M9" i="120"/>
  <c r="M10" i="120"/>
  <c r="M11" i="120"/>
  <c r="M12" i="120"/>
  <c r="M13" i="120"/>
  <c r="M14" i="120"/>
  <c r="M15" i="120"/>
  <c r="K31" i="120"/>
  <c r="L31" i="120"/>
  <c r="I31" i="120"/>
  <c r="J31" i="120"/>
  <c r="G31" i="120"/>
  <c r="H31" i="120"/>
  <c r="B31" i="120"/>
  <c r="F31" i="120" s="1"/>
  <c r="C31" i="120"/>
  <c r="D31" i="120"/>
  <c r="E31" i="120"/>
  <c r="M30" i="121"/>
  <c r="F30" i="121"/>
  <c r="R30" i="121"/>
  <c r="R24" i="121"/>
  <c r="R25" i="121"/>
  <c r="R26" i="121"/>
  <c r="R27" i="121"/>
  <c r="R28" i="121"/>
  <c r="R23" i="121"/>
  <c r="R11" i="121"/>
  <c r="R12" i="121"/>
  <c r="R13" i="121"/>
  <c r="R14" i="121"/>
  <c r="R15" i="121"/>
  <c r="R16" i="121"/>
  <c r="R17" i="121"/>
  <c r="R18" i="121"/>
  <c r="R19" i="121"/>
  <c r="R20" i="121"/>
  <c r="R21" i="121"/>
  <c r="R22" i="121"/>
  <c r="R10" i="121"/>
  <c r="R9" i="121"/>
  <c r="R29" i="120"/>
  <c r="R30" i="120"/>
  <c r="R20" i="120"/>
  <c r="R21" i="120"/>
  <c r="R22" i="120"/>
  <c r="R23" i="120"/>
  <c r="R24" i="120"/>
  <c r="R25" i="120"/>
  <c r="R26" i="120"/>
  <c r="R27" i="120"/>
  <c r="R28" i="120"/>
  <c r="R19" i="120"/>
  <c r="R18" i="120"/>
  <c r="R17" i="120"/>
  <c r="R16" i="120"/>
  <c r="R15" i="120"/>
  <c r="R14" i="120"/>
  <c r="R13" i="120"/>
  <c r="R12" i="120"/>
  <c r="R11" i="120"/>
  <c r="R10" i="120"/>
  <c r="R9" i="120"/>
  <c r="R30" i="54"/>
  <c r="M30" i="54"/>
  <c r="M29" i="54" l="1"/>
  <c r="R11" i="95"/>
  <c r="C47" i="147" l="1"/>
  <c r="D47" i="147"/>
  <c r="E47" i="147"/>
  <c r="F47" i="147"/>
  <c r="G47" i="147"/>
  <c r="C46" i="111"/>
  <c r="D46" i="111"/>
  <c r="E46" i="111"/>
  <c r="F46" i="111"/>
  <c r="C14" i="111"/>
  <c r="G14" i="111" s="1"/>
  <c r="D14" i="111"/>
  <c r="E14" i="111"/>
  <c r="G12" i="111"/>
  <c r="C54" i="110"/>
  <c r="D54" i="110"/>
  <c r="E54" i="110"/>
  <c r="F54" i="110"/>
  <c r="G54" i="110"/>
  <c r="C46" i="110"/>
  <c r="D46" i="110"/>
  <c r="E46" i="110"/>
  <c r="F46" i="110"/>
  <c r="G46" i="110" s="1"/>
  <c r="G65" i="109"/>
  <c r="G68" i="109"/>
  <c r="G69" i="109"/>
  <c r="C38" i="108"/>
  <c r="G38" i="108" s="1"/>
  <c r="D38" i="108"/>
  <c r="E38" i="108"/>
  <c r="F38" i="108"/>
  <c r="G31" i="108"/>
  <c r="G32" i="108"/>
  <c r="G33" i="108"/>
  <c r="G34" i="108"/>
  <c r="G35" i="108"/>
  <c r="G36" i="108"/>
  <c r="G37" i="108"/>
  <c r="G69" i="107"/>
  <c r="G64" i="107"/>
  <c r="C70" i="107"/>
  <c r="D70" i="107"/>
  <c r="E70" i="107"/>
  <c r="F70" i="107"/>
  <c r="G63" i="107"/>
  <c r="G65" i="107"/>
  <c r="G66" i="107"/>
  <c r="G67" i="107"/>
  <c r="G68" i="107"/>
  <c r="C62" i="107"/>
  <c r="E62" i="107"/>
  <c r="G62" i="107" s="1"/>
  <c r="G55" i="107"/>
  <c r="G56" i="107"/>
  <c r="G57" i="107"/>
  <c r="G58" i="107"/>
  <c r="G59" i="107"/>
  <c r="G60" i="107"/>
  <c r="G61" i="107"/>
  <c r="G42" i="107"/>
  <c r="G43" i="107"/>
  <c r="G44" i="107"/>
  <c r="G41" i="107"/>
  <c r="G40" i="107"/>
  <c r="C38" i="107"/>
  <c r="D38" i="107"/>
  <c r="E38" i="107"/>
  <c r="F38" i="107"/>
  <c r="G38" i="107"/>
  <c r="G32" i="107"/>
  <c r="G28" i="107"/>
  <c r="G27" i="107"/>
  <c r="G26" i="107"/>
  <c r="D30" i="107"/>
  <c r="E30" i="107"/>
  <c r="G25" i="107"/>
  <c r="G24" i="107"/>
  <c r="C22" i="107"/>
  <c r="D22" i="107"/>
  <c r="E22" i="107"/>
  <c r="F22" i="107"/>
  <c r="G22" i="107"/>
  <c r="G8" i="107"/>
  <c r="G76" i="106"/>
  <c r="G75" i="106"/>
  <c r="C46" i="106"/>
  <c r="G46" i="106" s="1"/>
  <c r="D46" i="106"/>
  <c r="E46" i="106"/>
  <c r="F46" i="106"/>
  <c r="G40" i="106"/>
  <c r="C30" i="106"/>
  <c r="D30" i="106"/>
  <c r="E30" i="106"/>
  <c r="F30" i="106"/>
  <c r="G30" i="106"/>
  <c r="G27" i="106"/>
  <c r="G25" i="106"/>
  <c r="C22" i="106"/>
  <c r="D22" i="106"/>
  <c r="E22" i="106"/>
  <c r="F22" i="106"/>
  <c r="G16" i="106"/>
  <c r="G21" i="106"/>
  <c r="C14" i="106"/>
  <c r="D14" i="106"/>
  <c r="E14" i="106"/>
  <c r="F14" i="106"/>
  <c r="G10" i="106"/>
  <c r="G60" i="64"/>
  <c r="C38" i="64"/>
  <c r="D38" i="64"/>
  <c r="E38" i="64"/>
  <c r="F38" i="64"/>
  <c r="C22" i="64"/>
  <c r="D22" i="64"/>
  <c r="E22" i="64"/>
  <c r="F22" i="64"/>
  <c r="G15" i="64"/>
  <c r="G16" i="64"/>
  <c r="G17" i="64"/>
  <c r="G22" i="64" s="1"/>
  <c r="G20" i="64"/>
  <c r="G21" i="64"/>
  <c r="C14" i="64"/>
  <c r="D14" i="64"/>
  <c r="E14" i="64"/>
  <c r="F14" i="64"/>
  <c r="G7" i="64"/>
  <c r="G9" i="64"/>
  <c r="G10" i="64"/>
  <c r="G11" i="64"/>
  <c r="G14" i="64"/>
  <c r="C32" i="112"/>
  <c r="D32" i="112"/>
  <c r="E32" i="112"/>
  <c r="F32" i="112"/>
  <c r="G32" i="112"/>
  <c r="G29" i="112"/>
  <c r="G30" i="112"/>
  <c r="G31" i="112"/>
  <c r="G28" i="112"/>
  <c r="G10" i="112"/>
  <c r="G9" i="112"/>
  <c r="G62" i="104"/>
  <c r="G63" i="104"/>
  <c r="G64" i="104"/>
  <c r="G65" i="104"/>
  <c r="C61" i="104"/>
  <c r="D61" i="104"/>
  <c r="E61" i="104"/>
  <c r="F61" i="104"/>
  <c r="G61" i="104"/>
  <c r="G60" i="104"/>
  <c r="G59" i="104"/>
  <c r="G58" i="104"/>
  <c r="G57" i="104"/>
  <c r="G32" i="103"/>
  <c r="G33" i="103"/>
  <c r="G34" i="103"/>
  <c r="G35" i="103"/>
  <c r="AA14" i="103"/>
  <c r="AB14" i="103"/>
  <c r="AC14" i="103"/>
  <c r="AD14" i="103"/>
  <c r="V14" i="103"/>
  <c r="W14" i="103"/>
  <c r="X14" i="103"/>
  <c r="Y14" i="103"/>
  <c r="Q14" i="103"/>
  <c r="R14" i="103"/>
  <c r="S14" i="103"/>
  <c r="T14" i="103"/>
  <c r="K14" i="103"/>
  <c r="L14" i="103"/>
  <c r="M14" i="103"/>
  <c r="N14" i="103"/>
  <c r="AA11" i="103"/>
  <c r="AB11" i="103"/>
  <c r="AC11" i="103"/>
  <c r="AD11" i="103"/>
  <c r="V11" i="103"/>
  <c r="W11" i="103"/>
  <c r="X11" i="103"/>
  <c r="Y11" i="103"/>
  <c r="Q11" i="103"/>
  <c r="R11" i="103"/>
  <c r="S11" i="103"/>
  <c r="T11" i="103"/>
  <c r="K11" i="103"/>
  <c r="L11" i="103"/>
  <c r="M11" i="103"/>
  <c r="N11" i="103"/>
  <c r="G42" i="66"/>
  <c r="G43" i="66"/>
  <c r="G44" i="66"/>
  <c r="G45" i="66"/>
  <c r="G47" i="66"/>
  <c r="G48" i="66"/>
  <c r="G49" i="66"/>
  <c r="G50" i="66"/>
  <c r="G37" i="66"/>
  <c r="G38" i="66"/>
  <c r="G39" i="66"/>
  <c r="G40" i="66"/>
  <c r="G12" i="66"/>
  <c r="G13" i="66"/>
  <c r="G14" i="66"/>
  <c r="G15" i="66"/>
  <c r="C25" i="65"/>
  <c r="D25" i="65"/>
  <c r="E25" i="65"/>
  <c r="F25" i="65"/>
  <c r="G22" i="65"/>
  <c r="G23" i="65"/>
  <c r="G24" i="65"/>
  <c r="G21" i="65"/>
  <c r="G46" i="65"/>
  <c r="G47" i="65"/>
  <c r="G48" i="65"/>
  <c r="G49" i="65"/>
  <c r="G50" i="65"/>
  <c r="G14" i="106" l="1"/>
  <c r="G22" i="106"/>
  <c r="G70" i="107"/>
  <c r="G25" i="65"/>
  <c r="C30" i="65"/>
  <c r="D30" i="65"/>
  <c r="E30" i="65"/>
  <c r="F30" i="65"/>
  <c r="G30" i="65"/>
  <c r="G20" i="65"/>
  <c r="F20" i="65"/>
  <c r="E20" i="65"/>
  <c r="D20" i="65"/>
  <c r="C20" i="65"/>
  <c r="G16" i="65"/>
  <c r="G17" i="65"/>
  <c r="G18" i="65"/>
  <c r="G19" i="65"/>
  <c r="N9" i="51"/>
  <c r="O9" i="51"/>
  <c r="P9" i="51"/>
  <c r="Q9" i="51"/>
  <c r="R9" i="51"/>
  <c r="S9" i="51"/>
  <c r="T9" i="51"/>
  <c r="U9" i="51"/>
  <c r="V9" i="51"/>
  <c r="W9" i="51"/>
  <c r="B45" i="51"/>
  <c r="C45" i="51"/>
  <c r="D43" i="146"/>
  <c r="E43" i="146"/>
  <c r="G43" i="146"/>
  <c r="H43" i="146"/>
  <c r="I43" i="146"/>
  <c r="J43" i="146"/>
  <c r="K43" i="146"/>
  <c r="L43" i="146"/>
  <c r="M43" i="146"/>
  <c r="N43" i="146"/>
  <c r="O43" i="146"/>
  <c r="M34" i="146"/>
  <c r="M26" i="144"/>
  <c r="L23" i="144"/>
  <c r="M19" i="146"/>
  <c r="Q13" i="145"/>
  <c r="R13" i="145"/>
  <c r="S13" i="145"/>
  <c r="T13" i="145"/>
  <c r="U13" i="145"/>
  <c r="V13" i="145"/>
  <c r="W13" i="145"/>
  <c r="X13" i="145"/>
  <c r="Y13" i="145"/>
  <c r="Z13" i="145"/>
  <c r="AA13" i="145"/>
  <c r="AB13" i="145"/>
  <c r="AC13" i="145"/>
  <c r="Q10" i="145"/>
  <c r="R10" i="145"/>
  <c r="S10" i="145"/>
  <c r="T10" i="145"/>
  <c r="U10" i="145"/>
  <c r="V10" i="145"/>
  <c r="W10" i="145"/>
  <c r="Y10" i="145"/>
  <c r="Z10" i="145"/>
  <c r="AA10" i="145"/>
  <c r="AB10" i="145"/>
  <c r="AC10" i="145"/>
  <c r="B26" i="141"/>
  <c r="C26" i="141"/>
  <c r="E26" i="141"/>
  <c r="H26" i="141"/>
  <c r="I26" i="141"/>
  <c r="J26" i="141"/>
  <c r="K26" i="141"/>
  <c r="L26" i="141"/>
  <c r="M9" i="141"/>
  <c r="M10" i="141"/>
  <c r="M11" i="141"/>
  <c r="M12" i="141"/>
  <c r="M13" i="141"/>
  <c r="M14" i="141"/>
  <c r="M15" i="141"/>
  <c r="M16" i="141"/>
  <c r="M17" i="141"/>
  <c r="M18" i="141"/>
  <c r="M19" i="141"/>
  <c r="M20" i="141"/>
  <c r="M21" i="141"/>
  <c r="M22" i="141"/>
  <c r="M24" i="141"/>
  <c r="M26" i="141"/>
  <c r="Q16" i="142"/>
  <c r="R16" i="142"/>
  <c r="S16" i="142"/>
  <c r="T16" i="142"/>
  <c r="U16" i="142"/>
  <c r="V16" i="142"/>
  <c r="W16" i="142"/>
  <c r="X16" i="142"/>
  <c r="Y16" i="142"/>
  <c r="Z16" i="142"/>
  <c r="AA16" i="142"/>
  <c r="AB16" i="142"/>
  <c r="AC16" i="142"/>
  <c r="Q14" i="142"/>
  <c r="R14" i="142"/>
  <c r="S14" i="142"/>
  <c r="T14" i="142"/>
  <c r="U14" i="142"/>
  <c r="V14" i="142"/>
  <c r="W14" i="142"/>
  <c r="X14" i="142"/>
  <c r="Y14" i="142"/>
  <c r="Z14" i="142"/>
  <c r="AA14" i="142"/>
  <c r="AC14" i="142"/>
  <c r="B26" i="128"/>
  <c r="C26" i="128"/>
  <c r="D26" i="128"/>
  <c r="E26" i="128"/>
  <c r="F26" i="128"/>
  <c r="G26" i="128"/>
  <c r="I26" i="128"/>
  <c r="J26" i="128"/>
  <c r="K26" i="128"/>
  <c r="L26" i="128"/>
  <c r="R15" i="134"/>
  <c r="S15" i="134"/>
  <c r="T15" i="134"/>
  <c r="U15" i="134"/>
  <c r="V15" i="134"/>
  <c r="W15" i="134"/>
  <c r="X15" i="134"/>
  <c r="Y15" i="134"/>
  <c r="Z15" i="134"/>
  <c r="AA15" i="134"/>
  <c r="AB15" i="134"/>
  <c r="AC15" i="134"/>
  <c r="AD15" i="134"/>
  <c r="AE15" i="134"/>
  <c r="R13" i="134"/>
  <c r="S13" i="134"/>
  <c r="T13" i="134"/>
  <c r="U13" i="134"/>
  <c r="V13" i="134"/>
  <c r="W13" i="134"/>
  <c r="X13" i="134"/>
  <c r="Y13" i="134"/>
  <c r="Z13" i="134"/>
  <c r="AA13" i="134"/>
  <c r="AB13" i="134"/>
  <c r="AC13" i="134"/>
  <c r="AD13" i="134"/>
  <c r="AE13" i="134"/>
  <c r="N26" i="128" l="1"/>
  <c r="M27" i="137"/>
  <c r="M19" i="136"/>
  <c r="M20" i="136"/>
  <c r="M21" i="136"/>
  <c r="M22" i="136"/>
  <c r="M23" i="136"/>
  <c r="M24" i="136"/>
  <c r="M25" i="136"/>
  <c r="M26" i="136"/>
  <c r="M27" i="136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L29" i="54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B69" i="55"/>
  <c r="C69" i="55"/>
  <c r="D69" i="55"/>
  <c r="E69" i="55"/>
  <c r="F69" i="55"/>
  <c r="G69" i="55"/>
  <c r="H69" i="55"/>
  <c r="I69" i="55"/>
  <c r="I46" i="55"/>
  <c r="H46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L31" i="55"/>
  <c r="M31" i="55"/>
  <c r="N31" i="55"/>
  <c r="O31" i="55"/>
  <c r="P31" i="55"/>
  <c r="Q31" i="55"/>
  <c r="R31" i="55"/>
  <c r="S31" i="55"/>
  <c r="L28" i="55"/>
  <c r="M28" i="55"/>
  <c r="N28" i="55"/>
  <c r="O28" i="55"/>
  <c r="P28" i="55"/>
  <c r="Q28" i="55"/>
  <c r="R28" i="55"/>
  <c r="S28" i="55"/>
  <c r="H30" i="55"/>
  <c r="B29" i="55"/>
  <c r="C29" i="55"/>
  <c r="D29" i="55"/>
  <c r="E29" i="55"/>
  <c r="F29" i="55"/>
  <c r="G29" i="55"/>
  <c r="B62" i="55"/>
  <c r="C62" i="55"/>
  <c r="D62" i="55"/>
  <c r="E62" i="55"/>
  <c r="F62" i="55"/>
  <c r="G62" i="55"/>
  <c r="H62" i="55"/>
  <c r="I62" i="55"/>
  <c r="B58" i="55"/>
  <c r="C58" i="55"/>
  <c r="D58" i="55"/>
  <c r="E58" i="55"/>
  <c r="F58" i="55"/>
  <c r="G58" i="55"/>
  <c r="H58" i="55"/>
  <c r="I58" i="55"/>
  <c r="I32" i="27"/>
  <c r="B32" i="27"/>
  <c r="C32" i="27"/>
  <c r="D32" i="27"/>
  <c r="E32" i="27"/>
  <c r="F32" i="27"/>
  <c r="G32" i="27"/>
  <c r="G6" i="5"/>
  <c r="M25" i="4"/>
  <c r="AM11" i="4"/>
  <c r="C8" i="96"/>
  <c r="B11" i="95"/>
  <c r="C11" i="95"/>
  <c r="D11" i="95"/>
  <c r="E11" i="95"/>
  <c r="F11" i="95"/>
  <c r="G11" i="95"/>
  <c r="H11" i="95"/>
  <c r="I11" i="95"/>
  <c r="J11" i="95"/>
  <c r="K11" i="95"/>
  <c r="L11" i="95"/>
  <c r="M11" i="95"/>
  <c r="N11" i="95"/>
  <c r="O11" i="95"/>
  <c r="P11" i="95"/>
  <c r="Q11" i="95"/>
  <c r="R31" i="121"/>
  <c r="R8" i="95"/>
  <c r="H15" i="2"/>
  <c r="M31" i="121"/>
  <c r="B46" i="54" l="1"/>
  <c r="C46" i="54"/>
  <c r="D46" i="54"/>
  <c r="E46" i="54"/>
  <c r="H9" i="2"/>
  <c r="I33" i="30"/>
  <c r="J33" i="30"/>
  <c r="K33" i="30"/>
  <c r="M19" i="24"/>
  <c r="M29" i="24"/>
  <c r="G46" i="147"/>
  <c r="G45" i="147"/>
  <c r="G44" i="147"/>
  <c r="G43" i="147"/>
  <c r="G42" i="147"/>
  <c r="G41" i="147"/>
  <c r="G40" i="147"/>
  <c r="C39" i="147"/>
  <c r="G39" i="147" s="1"/>
  <c r="D39" i="147"/>
  <c r="E39" i="147"/>
  <c r="G32" i="147"/>
  <c r="G36" i="147"/>
  <c r="C31" i="147"/>
  <c r="D31" i="147"/>
  <c r="E31" i="147"/>
  <c r="G24" i="147"/>
  <c r="G28" i="147"/>
  <c r="C22" i="147"/>
  <c r="D22" i="147"/>
  <c r="E22" i="147"/>
  <c r="F22" i="147"/>
  <c r="G22" i="147" s="1"/>
  <c r="G15" i="147"/>
  <c r="G16" i="147"/>
  <c r="G17" i="147"/>
  <c r="G18" i="147"/>
  <c r="G19" i="147"/>
  <c r="G20" i="147"/>
  <c r="G21" i="147"/>
  <c r="C14" i="147"/>
  <c r="G14" i="147" s="1"/>
  <c r="G7" i="147"/>
  <c r="C54" i="140"/>
  <c r="D54" i="140"/>
  <c r="G54" i="140" s="1"/>
  <c r="G47" i="140"/>
  <c r="G48" i="140"/>
  <c r="G49" i="140"/>
  <c r="G50" i="140"/>
  <c r="G51" i="140"/>
  <c r="G52" i="140"/>
  <c r="G53" i="140"/>
  <c r="C46" i="140"/>
  <c r="D46" i="140"/>
  <c r="E46" i="140"/>
  <c r="F46" i="140"/>
  <c r="G39" i="140"/>
  <c r="G40" i="140"/>
  <c r="G41" i="140"/>
  <c r="G42" i="140"/>
  <c r="G43" i="140"/>
  <c r="G44" i="140"/>
  <c r="G45" i="140"/>
  <c r="C38" i="140"/>
  <c r="G38" i="140" s="1"/>
  <c r="D38" i="140"/>
  <c r="E38" i="140"/>
  <c r="F38" i="140"/>
  <c r="G31" i="140"/>
  <c r="G32" i="140"/>
  <c r="G33" i="140"/>
  <c r="G34" i="140"/>
  <c r="G35" i="140"/>
  <c r="G36" i="140"/>
  <c r="G37" i="140"/>
  <c r="C30" i="140"/>
  <c r="G30" i="140" s="1"/>
  <c r="D30" i="140"/>
  <c r="E30" i="140"/>
  <c r="F30" i="140"/>
  <c r="G23" i="140"/>
  <c r="G24" i="140"/>
  <c r="G25" i="140"/>
  <c r="G26" i="140"/>
  <c r="G27" i="140"/>
  <c r="G28" i="140"/>
  <c r="G29" i="140"/>
  <c r="C22" i="140"/>
  <c r="G22" i="140" s="1"/>
  <c r="D22" i="140"/>
  <c r="E22" i="140"/>
  <c r="F22" i="140"/>
  <c r="G15" i="140"/>
  <c r="G16" i="140"/>
  <c r="G17" i="140"/>
  <c r="G18" i="140"/>
  <c r="G19" i="140"/>
  <c r="G20" i="140"/>
  <c r="G21" i="140"/>
  <c r="C14" i="140"/>
  <c r="D14" i="140"/>
  <c r="G14" i="140" s="1"/>
  <c r="G7" i="140"/>
  <c r="G8" i="140"/>
  <c r="G9" i="140"/>
  <c r="G10" i="140"/>
  <c r="G11" i="140"/>
  <c r="G12" i="140"/>
  <c r="G13" i="140"/>
  <c r="C54" i="111"/>
  <c r="D54" i="111"/>
  <c r="E54" i="111"/>
  <c r="F54" i="111"/>
  <c r="G47" i="111"/>
  <c r="G48" i="111"/>
  <c r="G49" i="111"/>
  <c r="G50" i="111"/>
  <c r="G51" i="111"/>
  <c r="G52" i="111"/>
  <c r="G53" i="111"/>
  <c r="G54" i="111"/>
  <c r="G39" i="111"/>
  <c r="G40" i="111"/>
  <c r="G41" i="111"/>
  <c r="G42" i="111"/>
  <c r="G43" i="111"/>
  <c r="G44" i="111"/>
  <c r="G45" i="111"/>
  <c r="C38" i="111"/>
  <c r="D38" i="111"/>
  <c r="F38" i="111"/>
  <c r="G31" i="111"/>
  <c r="G32" i="111"/>
  <c r="G33" i="111"/>
  <c r="G34" i="111"/>
  <c r="G35" i="111"/>
  <c r="G36" i="111"/>
  <c r="C30" i="111"/>
  <c r="G30" i="111" s="1"/>
  <c r="D30" i="111"/>
  <c r="E30" i="111"/>
  <c r="G23" i="111"/>
  <c r="G24" i="111"/>
  <c r="G25" i="111"/>
  <c r="G26" i="111"/>
  <c r="G27" i="111"/>
  <c r="G28" i="111"/>
  <c r="G29" i="111"/>
  <c r="C22" i="111"/>
  <c r="D22" i="111"/>
  <c r="E22" i="111"/>
  <c r="G15" i="111"/>
  <c r="G16" i="111"/>
  <c r="G17" i="111"/>
  <c r="G18" i="111"/>
  <c r="G19" i="111"/>
  <c r="G20" i="111"/>
  <c r="G21" i="111"/>
  <c r="G22" i="111"/>
  <c r="G7" i="111"/>
  <c r="G8" i="111"/>
  <c r="G13" i="111"/>
  <c r="G47" i="110"/>
  <c r="G48" i="110"/>
  <c r="G49" i="110"/>
  <c r="G50" i="110"/>
  <c r="G51" i="110"/>
  <c r="G52" i="110"/>
  <c r="G53" i="110"/>
  <c r="G39" i="110"/>
  <c r="G40" i="110"/>
  <c r="G41" i="110"/>
  <c r="G42" i="110"/>
  <c r="G43" i="110"/>
  <c r="G44" i="110"/>
  <c r="G45" i="110"/>
  <c r="C38" i="110"/>
  <c r="D38" i="110"/>
  <c r="E38" i="110"/>
  <c r="F38" i="110"/>
  <c r="G31" i="110"/>
  <c r="G32" i="110"/>
  <c r="G33" i="110"/>
  <c r="G34" i="110"/>
  <c r="G35" i="110"/>
  <c r="G36" i="110"/>
  <c r="G37" i="110"/>
  <c r="G29" i="110"/>
  <c r="G28" i="110"/>
  <c r="G27" i="110"/>
  <c r="G26" i="110"/>
  <c r="G25" i="110"/>
  <c r="G24" i="110"/>
  <c r="G23" i="110"/>
  <c r="F30" i="110"/>
  <c r="E30" i="110"/>
  <c r="G30" i="110" s="1"/>
  <c r="D30" i="110"/>
  <c r="C30" i="110"/>
  <c r="C22" i="110"/>
  <c r="G22" i="110" s="1"/>
  <c r="F22" i="110"/>
  <c r="G15" i="110"/>
  <c r="G7" i="110"/>
  <c r="G8" i="110"/>
  <c r="G9" i="110"/>
  <c r="G12" i="110"/>
  <c r="G13" i="110"/>
  <c r="C78" i="109"/>
  <c r="D78" i="109"/>
  <c r="E78" i="109"/>
  <c r="F78" i="109"/>
  <c r="G71" i="109"/>
  <c r="C70" i="109"/>
  <c r="D70" i="109"/>
  <c r="E70" i="109"/>
  <c r="F70" i="109"/>
  <c r="G63" i="109"/>
  <c r="C62" i="109"/>
  <c r="G62" i="109" s="1"/>
  <c r="D62" i="109"/>
  <c r="E62" i="109"/>
  <c r="F62" i="109"/>
  <c r="G55" i="109"/>
  <c r="G56" i="109"/>
  <c r="G57" i="109"/>
  <c r="G58" i="109"/>
  <c r="G59" i="109"/>
  <c r="G60" i="109"/>
  <c r="G61" i="109"/>
  <c r="C54" i="109"/>
  <c r="G54" i="109" s="1"/>
  <c r="G47" i="109"/>
  <c r="F46" i="109"/>
  <c r="G43" i="109"/>
  <c r="G46" i="109"/>
  <c r="C38" i="109"/>
  <c r="G38" i="109" s="1"/>
  <c r="G31" i="109"/>
  <c r="C30" i="109"/>
  <c r="G30" i="109" s="1"/>
  <c r="D30" i="109"/>
  <c r="E30" i="109"/>
  <c r="F30" i="109"/>
  <c r="G23" i="109"/>
  <c r="C22" i="109"/>
  <c r="E22" i="109"/>
  <c r="G15" i="109"/>
  <c r="G22" i="109"/>
  <c r="G31" i="147" l="1"/>
  <c r="G46" i="140"/>
  <c r="G38" i="111"/>
  <c r="G78" i="109"/>
  <c r="G70" i="109"/>
  <c r="G38" i="110"/>
  <c r="C70" i="108"/>
  <c r="G63" i="108"/>
  <c r="G70" i="108"/>
  <c r="C54" i="108"/>
  <c r="G54" i="108"/>
  <c r="C46" i="108"/>
  <c r="G46" i="108" s="1"/>
  <c r="G39" i="108"/>
  <c r="C30" i="108"/>
  <c r="D30" i="108"/>
  <c r="G30" i="108" s="1"/>
  <c r="E30" i="108"/>
  <c r="F30" i="108"/>
  <c r="G23" i="108"/>
  <c r="G24" i="108"/>
  <c r="G25" i="108"/>
  <c r="G26" i="108"/>
  <c r="G27" i="108"/>
  <c r="G28" i="108"/>
  <c r="G29" i="108"/>
  <c r="C14" i="108"/>
  <c r="G14" i="108" s="1"/>
  <c r="D14" i="108"/>
  <c r="F14" i="108"/>
  <c r="G7" i="108"/>
  <c r="G8" i="108"/>
  <c r="G13" i="108"/>
  <c r="C54" i="107"/>
  <c r="G54" i="107" s="1"/>
  <c r="D54" i="107"/>
  <c r="E54" i="107"/>
  <c r="F54" i="107"/>
  <c r="G47" i="107"/>
  <c r="G48" i="107"/>
  <c r="G49" i="107"/>
  <c r="G50" i="107"/>
  <c r="G52" i="107"/>
  <c r="G53" i="107"/>
  <c r="G39" i="107"/>
  <c r="G45" i="107"/>
  <c r="G31" i="107"/>
  <c r="G33" i="107"/>
  <c r="G34" i="107"/>
  <c r="G35" i="107"/>
  <c r="G36" i="107"/>
  <c r="G37" i="107"/>
  <c r="C30" i="107"/>
  <c r="F30" i="107"/>
  <c r="G23" i="107"/>
  <c r="G29" i="107"/>
  <c r="G15" i="107"/>
  <c r="G16" i="107"/>
  <c r="G17" i="107"/>
  <c r="G18" i="107"/>
  <c r="G19" i="107"/>
  <c r="G20" i="107"/>
  <c r="G21" i="107"/>
  <c r="G7" i="107"/>
  <c r="G9" i="107"/>
  <c r="G10" i="107"/>
  <c r="G11" i="107"/>
  <c r="G12" i="107"/>
  <c r="G13" i="107"/>
  <c r="C78" i="106"/>
  <c r="D78" i="106"/>
  <c r="E78" i="106"/>
  <c r="F78" i="106"/>
  <c r="G71" i="106"/>
  <c r="G72" i="106"/>
  <c r="G73" i="106"/>
  <c r="G74" i="106"/>
  <c r="G77" i="106"/>
  <c r="C70" i="106"/>
  <c r="D70" i="106"/>
  <c r="E70" i="106"/>
  <c r="F70" i="106"/>
  <c r="G63" i="106"/>
  <c r="G64" i="106"/>
  <c r="G65" i="106"/>
  <c r="G66" i="106"/>
  <c r="G67" i="106"/>
  <c r="G68" i="106"/>
  <c r="G69" i="106"/>
  <c r="C62" i="106"/>
  <c r="D62" i="106"/>
  <c r="G62" i="106" s="1"/>
  <c r="E62" i="106"/>
  <c r="F62" i="106"/>
  <c r="G55" i="106"/>
  <c r="G57" i="106"/>
  <c r="G58" i="106"/>
  <c r="G59" i="106"/>
  <c r="G60" i="106"/>
  <c r="G61" i="106"/>
  <c r="C54" i="106"/>
  <c r="D54" i="106"/>
  <c r="E54" i="106"/>
  <c r="F54" i="106"/>
  <c r="G47" i="106"/>
  <c r="G48" i="106"/>
  <c r="G49" i="106"/>
  <c r="G50" i="106"/>
  <c r="G51" i="106"/>
  <c r="G52" i="106"/>
  <c r="G53" i="106"/>
  <c r="G39" i="106"/>
  <c r="G41" i="106"/>
  <c r="G42" i="106"/>
  <c r="G43" i="106"/>
  <c r="G44" i="106"/>
  <c r="G45" i="106"/>
  <c r="C38" i="106"/>
  <c r="G38" i="106" s="1"/>
  <c r="D38" i="106"/>
  <c r="G31" i="106"/>
  <c r="G36" i="106"/>
  <c r="G37" i="106"/>
  <c r="G23" i="106"/>
  <c r="G24" i="106"/>
  <c r="G26" i="106"/>
  <c r="G28" i="106"/>
  <c r="G29" i="106"/>
  <c r="G15" i="106"/>
  <c r="G17" i="106"/>
  <c r="G18" i="106"/>
  <c r="G19" i="106"/>
  <c r="G20" i="106"/>
  <c r="G7" i="106"/>
  <c r="G8" i="106"/>
  <c r="G9" i="106"/>
  <c r="G11" i="106"/>
  <c r="G12" i="106"/>
  <c r="G13" i="106"/>
  <c r="C62" i="64"/>
  <c r="D62" i="64"/>
  <c r="E62" i="64"/>
  <c r="G55" i="64"/>
  <c r="G57" i="64"/>
  <c r="G58" i="64"/>
  <c r="G59" i="64"/>
  <c r="G61" i="64"/>
  <c r="C54" i="64"/>
  <c r="D54" i="64"/>
  <c r="E54" i="64"/>
  <c r="G47" i="64"/>
  <c r="G48" i="64"/>
  <c r="G49" i="64"/>
  <c r="G50" i="64"/>
  <c r="G51" i="64"/>
  <c r="G52" i="64"/>
  <c r="G53" i="64"/>
  <c r="C46" i="64"/>
  <c r="D46" i="64"/>
  <c r="E46" i="64"/>
  <c r="F46" i="64"/>
  <c r="G39" i="64"/>
  <c r="G40" i="64"/>
  <c r="G41" i="64"/>
  <c r="G42" i="64"/>
  <c r="G43" i="64"/>
  <c r="G44" i="64"/>
  <c r="G45" i="64"/>
  <c r="G31" i="64"/>
  <c r="G32" i="64"/>
  <c r="G33" i="64"/>
  <c r="G35" i="64"/>
  <c r="G36" i="64"/>
  <c r="G37" i="64"/>
  <c r="C30" i="64"/>
  <c r="D30" i="64"/>
  <c r="E30" i="64"/>
  <c r="G23" i="64"/>
  <c r="G25" i="64"/>
  <c r="G26" i="64"/>
  <c r="G27" i="64"/>
  <c r="G28" i="64"/>
  <c r="G29" i="64"/>
  <c r="C27" i="112"/>
  <c r="D27" i="112"/>
  <c r="E27" i="112"/>
  <c r="G23" i="112"/>
  <c r="G24" i="112"/>
  <c r="G26" i="112"/>
  <c r="G18" i="112"/>
  <c r="G19" i="112"/>
  <c r="G21" i="112"/>
  <c r="C16" i="112"/>
  <c r="D16" i="112"/>
  <c r="E16" i="112"/>
  <c r="G16" i="112" s="1"/>
  <c r="F16" i="112"/>
  <c r="G12" i="112"/>
  <c r="G13" i="112"/>
  <c r="G14" i="112"/>
  <c r="G15" i="112"/>
  <c r="C11" i="112"/>
  <c r="D11" i="112"/>
  <c r="G7" i="112"/>
  <c r="C66" i="105"/>
  <c r="D66" i="105"/>
  <c r="E66" i="105"/>
  <c r="G66" i="105" s="1"/>
  <c r="F66" i="105"/>
  <c r="G62" i="105"/>
  <c r="G63" i="105"/>
  <c r="G64" i="105"/>
  <c r="G65" i="105"/>
  <c r="C61" i="105"/>
  <c r="D61" i="105"/>
  <c r="E61" i="105"/>
  <c r="F61" i="105"/>
  <c r="G57" i="105"/>
  <c r="G58" i="105"/>
  <c r="G59" i="105"/>
  <c r="G60" i="105"/>
  <c r="G61" i="105"/>
  <c r="C56" i="105"/>
  <c r="D56" i="105"/>
  <c r="E56" i="105"/>
  <c r="F56" i="105"/>
  <c r="G52" i="105"/>
  <c r="G53" i="105"/>
  <c r="G54" i="105"/>
  <c r="G55" i="105"/>
  <c r="C51" i="105"/>
  <c r="D51" i="105"/>
  <c r="E51" i="105"/>
  <c r="F51" i="105"/>
  <c r="G47" i="105"/>
  <c r="G48" i="105"/>
  <c r="G49" i="105"/>
  <c r="G50" i="105"/>
  <c r="C46" i="105"/>
  <c r="D46" i="105"/>
  <c r="G46" i="105" s="1"/>
  <c r="E46" i="105"/>
  <c r="G42" i="105"/>
  <c r="G43" i="105"/>
  <c r="G44" i="105"/>
  <c r="G45" i="105"/>
  <c r="C41" i="105"/>
  <c r="D41" i="105"/>
  <c r="E41" i="105"/>
  <c r="G37" i="105"/>
  <c r="G38" i="105"/>
  <c r="G39" i="105"/>
  <c r="G40" i="105"/>
  <c r="C36" i="105"/>
  <c r="D36" i="105"/>
  <c r="E36" i="105"/>
  <c r="G32" i="105"/>
  <c r="G33" i="105"/>
  <c r="G34" i="105"/>
  <c r="G35" i="105"/>
  <c r="G36" i="105"/>
  <c r="C31" i="105"/>
  <c r="D31" i="105"/>
  <c r="E31" i="105"/>
  <c r="F31" i="105"/>
  <c r="G27" i="105"/>
  <c r="G28" i="105"/>
  <c r="G29" i="105"/>
  <c r="G30" i="105"/>
  <c r="C26" i="105"/>
  <c r="D26" i="105"/>
  <c r="F26" i="105"/>
  <c r="G22" i="105"/>
  <c r="G23" i="105"/>
  <c r="G24" i="105"/>
  <c r="G25" i="105"/>
  <c r="G26" i="105"/>
  <c r="C21" i="105"/>
  <c r="D21" i="105"/>
  <c r="E21" i="105"/>
  <c r="F21" i="105"/>
  <c r="G17" i="105"/>
  <c r="G18" i="105"/>
  <c r="G19" i="105"/>
  <c r="G20" i="105"/>
  <c r="C16" i="105"/>
  <c r="G16" i="105" s="1"/>
  <c r="D16" i="105"/>
  <c r="E16" i="105"/>
  <c r="G12" i="105"/>
  <c r="G13" i="105"/>
  <c r="G14" i="105"/>
  <c r="G15" i="105"/>
  <c r="C11" i="105"/>
  <c r="G11" i="105" s="1"/>
  <c r="D11" i="105"/>
  <c r="E11" i="105"/>
  <c r="F11" i="105"/>
  <c r="G7" i="105"/>
  <c r="G8" i="105"/>
  <c r="G9" i="105"/>
  <c r="G10" i="105"/>
  <c r="C66" i="104"/>
  <c r="D66" i="104"/>
  <c r="E66" i="104"/>
  <c r="F66" i="104"/>
  <c r="C56" i="104"/>
  <c r="D56" i="104"/>
  <c r="G56" i="104" s="1"/>
  <c r="E56" i="104"/>
  <c r="F56" i="104"/>
  <c r="G52" i="104"/>
  <c r="G54" i="104"/>
  <c r="G55" i="104"/>
  <c r="C51" i="104"/>
  <c r="G51" i="104" s="1"/>
  <c r="D51" i="104"/>
  <c r="E51" i="104"/>
  <c r="F51" i="104"/>
  <c r="G47" i="104"/>
  <c r="G48" i="104"/>
  <c r="G49" i="104"/>
  <c r="G50" i="104"/>
  <c r="C46" i="104"/>
  <c r="D46" i="104"/>
  <c r="E46" i="104"/>
  <c r="F46" i="104"/>
  <c r="G42" i="104"/>
  <c r="G43" i="104"/>
  <c r="G44" i="104"/>
  <c r="G45" i="104"/>
  <c r="C41" i="104"/>
  <c r="D41" i="104"/>
  <c r="G41" i="104" s="1"/>
  <c r="E41" i="104"/>
  <c r="F41" i="104"/>
  <c r="G37" i="104"/>
  <c r="G38" i="104"/>
  <c r="G39" i="104"/>
  <c r="G40" i="104"/>
  <c r="C36" i="104"/>
  <c r="D36" i="104"/>
  <c r="E36" i="104"/>
  <c r="F36" i="104"/>
  <c r="G32" i="104"/>
  <c r="G33" i="104"/>
  <c r="G35" i="104"/>
  <c r="C31" i="104"/>
  <c r="D31" i="104"/>
  <c r="F31" i="104"/>
  <c r="G27" i="104"/>
  <c r="G28" i="104"/>
  <c r="G30" i="104"/>
  <c r="C26" i="104"/>
  <c r="D26" i="104"/>
  <c r="E26" i="104"/>
  <c r="F26" i="104"/>
  <c r="G22" i="104"/>
  <c r="G23" i="104"/>
  <c r="G24" i="104"/>
  <c r="G25" i="104"/>
  <c r="C21" i="104"/>
  <c r="D21" i="104"/>
  <c r="E21" i="104"/>
  <c r="G17" i="104"/>
  <c r="G18" i="104"/>
  <c r="G19" i="104"/>
  <c r="G20" i="104"/>
  <c r="C16" i="104"/>
  <c r="D16" i="104"/>
  <c r="E16" i="104"/>
  <c r="F16" i="104"/>
  <c r="G12" i="104"/>
  <c r="G13" i="104"/>
  <c r="G14" i="104"/>
  <c r="G15" i="104"/>
  <c r="C11" i="104"/>
  <c r="E11" i="104"/>
  <c r="F11" i="104"/>
  <c r="G7" i="104"/>
  <c r="G8" i="104"/>
  <c r="G10" i="104"/>
  <c r="C61" i="72"/>
  <c r="D61" i="72"/>
  <c r="E61" i="72"/>
  <c r="F61" i="72"/>
  <c r="G57" i="72"/>
  <c r="G58" i="72"/>
  <c r="G59" i="72"/>
  <c r="G60" i="72"/>
  <c r="C56" i="72"/>
  <c r="G56" i="72" s="1"/>
  <c r="D56" i="72"/>
  <c r="E56" i="72"/>
  <c r="G52" i="72"/>
  <c r="G53" i="72"/>
  <c r="G54" i="72"/>
  <c r="G55" i="72"/>
  <c r="C51" i="72"/>
  <c r="D51" i="72"/>
  <c r="E51" i="72"/>
  <c r="G47" i="72"/>
  <c r="G48" i="72"/>
  <c r="G49" i="72"/>
  <c r="G50" i="72"/>
  <c r="C46" i="72"/>
  <c r="D46" i="72"/>
  <c r="E46" i="72"/>
  <c r="G42" i="72"/>
  <c r="G43" i="72"/>
  <c r="G45" i="72"/>
  <c r="C41" i="72"/>
  <c r="D41" i="72"/>
  <c r="E41" i="72"/>
  <c r="F41" i="72"/>
  <c r="G37" i="72"/>
  <c r="G38" i="72"/>
  <c r="G39" i="72"/>
  <c r="G40" i="72"/>
  <c r="C36" i="72"/>
  <c r="D36" i="72"/>
  <c r="E36" i="72"/>
  <c r="F36" i="72"/>
  <c r="G32" i="72"/>
  <c r="G33" i="72"/>
  <c r="G34" i="72"/>
  <c r="C31" i="72"/>
  <c r="D31" i="72"/>
  <c r="E31" i="72"/>
  <c r="G27" i="72"/>
  <c r="G28" i="72"/>
  <c r="G29" i="72"/>
  <c r="G30" i="72"/>
  <c r="C26" i="72"/>
  <c r="D26" i="72"/>
  <c r="E26" i="72"/>
  <c r="F26" i="72"/>
  <c r="G22" i="72"/>
  <c r="G23" i="72"/>
  <c r="G24" i="72"/>
  <c r="G25" i="72"/>
  <c r="C21" i="72"/>
  <c r="D21" i="72"/>
  <c r="E21" i="72"/>
  <c r="F21" i="72"/>
  <c r="G17" i="72"/>
  <c r="G18" i="72"/>
  <c r="G19" i="72"/>
  <c r="G20" i="72"/>
  <c r="C16" i="72"/>
  <c r="D16" i="72"/>
  <c r="E16" i="72"/>
  <c r="G12" i="72"/>
  <c r="G13" i="72"/>
  <c r="G14" i="72"/>
  <c r="G15" i="72"/>
  <c r="C11" i="72"/>
  <c r="D11" i="72"/>
  <c r="E11" i="72"/>
  <c r="F11" i="72"/>
  <c r="G7" i="72"/>
  <c r="G8" i="72"/>
  <c r="G9" i="72"/>
  <c r="G10" i="72"/>
  <c r="G17" i="66"/>
  <c r="G18" i="66"/>
  <c r="G19" i="66"/>
  <c r="G20" i="66"/>
  <c r="C50" i="65"/>
  <c r="D50" i="65"/>
  <c r="E50" i="65"/>
  <c r="F50" i="65"/>
  <c r="G41" i="65"/>
  <c r="G42" i="65"/>
  <c r="G43" i="65"/>
  <c r="G44" i="65"/>
  <c r="G45" i="65"/>
  <c r="G36" i="65"/>
  <c r="G37" i="65"/>
  <c r="G38" i="65"/>
  <c r="G39" i="65"/>
  <c r="G40" i="65"/>
  <c r="G31" i="65"/>
  <c r="G32" i="65"/>
  <c r="G33" i="65"/>
  <c r="G34" i="65"/>
  <c r="G35" i="65"/>
  <c r="G11" i="65"/>
  <c r="G12" i="65"/>
  <c r="G15" i="65" s="1"/>
  <c r="G13" i="65"/>
  <c r="G14" i="65"/>
  <c r="B48" i="51"/>
  <c r="C48" i="51"/>
  <c r="D48" i="51"/>
  <c r="E48" i="51"/>
  <c r="F48" i="51"/>
  <c r="G48" i="51"/>
  <c r="H48" i="51"/>
  <c r="I48" i="51"/>
  <c r="J48" i="51"/>
  <c r="K48" i="51"/>
  <c r="E28" i="51"/>
  <c r="D32" i="51"/>
  <c r="D33" i="51"/>
  <c r="D34" i="51"/>
  <c r="D35" i="51"/>
  <c r="D36" i="51"/>
  <c r="D37" i="51"/>
  <c r="D45" i="51"/>
  <c r="D39" i="51"/>
  <c r="D40" i="51"/>
  <c r="D41" i="51"/>
  <c r="D42" i="51"/>
  <c r="D43" i="51"/>
  <c r="J26" i="51"/>
  <c r="J27" i="51"/>
  <c r="F28" i="51"/>
  <c r="G28" i="51"/>
  <c r="H28" i="51"/>
  <c r="I28" i="51"/>
  <c r="B28" i="51"/>
  <c r="C28" i="51"/>
  <c r="D28" i="51" s="1"/>
  <c r="J8" i="48"/>
  <c r="J9" i="48"/>
  <c r="J10" i="48"/>
  <c r="J11" i="48"/>
  <c r="J12" i="48"/>
  <c r="J13" i="48"/>
  <c r="J14" i="48"/>
  <c r="J15" i="48"/>
  <c r="J16" i="48"/>
  <c r="J17" i="48"/>
  <c r="J18" i="48"/>
  <c r="J19" i="48"/>
  <c r="J20" i="48"/>
  <c r="J23" i="48"/>
  <c r="J24" i="48"/>
  <c r="J25" i="48"/>
  <c r="J26" i="48"/>
  <c r="J27" i="48"/>
  <c r="J28" i="48"/>
  <c r="J29" i="48"/>
  <c r="L20" i="146"/>
  <c r="C34" i="146"/>
  <c r="E34" i="146"/>
  <c r="F34" i="146"/>
  <c r="G34" i="146"/>
  <c r="H34" i="146"/>
  <c r="J34" i="146"/>
  <c r="K34" i="146"/>
  <c r="L23" i="146"/>
  <c r="L24" i="146"/>
  <c r="L25" i="146"/>
  <c r="L26" i="146"/>
  <c r="L27" i="146"/>
  <c r="L28" i="146"/>
  <c r="L29" i="146"/>
  <c r="L30" i="146"/>
  <c r="L31" i="146"/>
  <c r="L32" i="146"/>
  <c r="L33" i="146"/>
  <c r="B19" i="146"/>
  <c r="G19" i="146"/>
  <c r="H19" i="146"/>
  <c r="I19" i="146"/>
  <c r="J19" i="146"/>
  <c r="K19" i="146"/>
  <c r="L9" i="146"/>
  <c r="L10" i="146"/>
  <c r="L12" i="146"/>
  <c r="L14" i="146"/>
  <c r="L15" i="146"/>
  <c r="L16" i="146"/>
  <c r="L18" i="146"/>
  <c r="B32" i="145"/>
  <c r="C32" i="145"/>
  <c r="D32" i="145"/>
  <c r="E32" i="145"/>
  <c r="F32" i="145"/>
  <c r="G32" i="145"/>
  <c r="H32" i="145"/>
  <c r="I32" i="145"/>
  <c r="J32" i="145"/>
  <c r="L32" i="145"/>
  <c r="M32" i="145"/>
  <c r="N22" i="145"/>
  <c r="N23" i="145"/>
  <c r="N25" i="145"/>
  <c r="N26" i="145"/>
  <c r="N27" i="145"/>
  <c r="N28" i="145"/>
  <c r="N29" i="145"/>
  <c r="N30" i="145"/>
  <c r="N31" i="145"/>
  <c r="N19" i="145"/>
  <c r="B18" i="145"/>
  <c r="C18" i="145"/>
  <c r="D18" i="145"/>
  <c r="F18" i="145"/>
  <c r="G18" i="145"/>
  <c r="H18" i="145"/>
  <c r="J18" i="145"/>
  <c r="L18" i="145"/>
  <c r="N9" i="145"/>
  <c r="N10" i="145"/>
  <c r="B26" i="144"/>
  <c r="E26" i="144"/>
  <c r="F26" i="144"/>
  <c r="G26" i="144"/>
  <c r="H26" i="144"/>
  <c r="J26" i="144"/>
  <c r="K26" i="144"/>
  <c r="L9" i="144"/>
  <c r="L10" i="144"/>
  <c r="L12" i="144"/>
  <c r="L13" i="144"/>
  <c r="L15" i="144"/>
  <c r="L17" i="144"/>
  <c r="L18" i="144"/>
  <c r="L19" i="144"/>
  <c r="L20" i="144"/>
  <c r="L22" i="144"/>
  <c r="L25" i="144"/>
  <c r="B26" i="133"/>
  <c r="C26" i="133"/>
  <c r="D26" i="133"/>
  <c r="E26" i="133"/>
  <c r="F26" i="133"/>
  <c r="G26" i="133"/>
  <c r="H26" i="133"/>
  <c r="J26" i="133"/>
  <c r="K26" i="133"/>
  <c r="M26" i="133"/>
  <c r="N8" i="133"/>
  <c r="N10" i="133"/>
  <c r="N12" i="133"/>
  <c r="N17" i="133"/>
  <c r="N18" i="133"/>
  <c r="N19" i="133"/>
  <c r="N20" i="133"/>
  <c r="N22" i="133"/>
  <c r="N23" i="133"/>
  <c r="N24" i="133"/>
  <c r="B32" i="143"/>
  <c r="C32" i="143"/>
  <c r="D32" i="143"/>
  <c r="E32" i="143"/>
  <c r="F32" i="143"/>
  <c r="G32" i="143"/>
  <c r="H32" i="143"/>
  <c r="I32" i="143"/>
  <c r="J32" i="143"/>
  <c r="K32" i="143"/>
  <c r="L32" i="143"/>
  <c r="M22" i="143"/>
  <c r="M23" i="143"/>
  <c r="M25" i="143"/>
  <c r="M26" i="143"/>
  <c r="M27" i="143"/>
  <c r="M28" i="143"/>
  <c r="M29" i="143"/>
  <c r="M30" i="143"/>
  <c r="M31" i="143"/>
  <c r="M19" i="143"/>
  <c r="B18" i="143"/>
  <c r="C18" i="143"/>
  <c r="D18" i="143"/>
  <c r="E18" i="143"/>
  <c r="F18" i="143"/>
  <c r="G18" i="143"/>
  <c r="H18" i="143"/>
  <c r="I18" i="143"/>
  <c r="J18" i="143"/>
  <c r="K18" i="143"/>
  <c r="L18" i="143"/>
  <c r="M8" i="143"/>
  <c r="M9" i="143"/>
  <c r="M10" i="143"/>
  <c r="M11" i="143"/>
  <c r="M13" i="143"/>
  <c r="M15" i="143"/>
  <c r="M16" i="143"/>
  <c r="M17" i="143"/>
  <c r="B32" i="142"/>
  <c r="C32" i="142"/>
  <c r="D32" i="142"/>
  <c r="E32" i="142"/>
  <c r="F32" i="142"/>
  <c r="G32" i="142"/>
  <c r="I32" i="142"/>
  <c r="J32" i="142"/>
  <c r="K32" i="142"/>
  <c r="L32" i="142"/>
  <c r="M32" i="142"/>
  <c r="N22" i="142"/>
  <c r="N23" i="142"/>
  <c r="N24" i="142"/>
  <c r="N25" i="142"/>
  <c r="N26" i="142"/>
  <c r="N27" i="142"/>
  <c r="N28" i="142"/>
  <c r="N29" i="142"/>
  <c r="N30" i="142"/>
  <c r="N31" i="142"/>
  <c r="N19" i="142"/>
  <c r="B18" i="142"/>
  <c r="N18" i="142" s="1"/>
  <c r="C18" i="142"/>
  <c r="D18" i="142"/>
  <c r="F18" i="142"/>
  <c r="G18" i="142"/>
  <c r="H18" i="142"/>
  <c r="I18" i="142"/>
  <c r="J18" i="142"/>
  <c r="K18" i="142"/>
  <c r="N9" i="142"/>
  <c r="N10" i="142"/>
  <c r="N12" i="142"/>
  <c r="N13" i="142"/>
  <c r="N14" i="142"/>
  <c r="N15" i="142"/>
  <c r="N17" i="142"/>
  <c r="N8" i="128"/>
  <c r="N9" i="128"/>
  <c r="N10" i="128"/>
  <c r="N11" i="128"/>
  <c r="N14" i="128"/>
  <c r="N15" i="128"/>
  <c r="N16" i="128"/>
  <c r="N17" i="128"/>
  <c r="N18" i="128"/>
  <c r="N19" i="128"/>
  <c r="N20" i="128"/>
  <c r="N22" i="128"/>
  <c r="N23" i="128"/>
  <c r="N25" i="128"/>
  <c r="M30" i="139"/>
  <c r="K30" i="139"/>
  <c r="L19" i="139"/>
  <c r="L20" i="139"/>
  <c r="L21" i="139"/>
  <c r="L22" i="139"/>
  <c r="L23" i="139"/>
  <c r="L24" i="139"/>
  <c r="L25" i="139"/>
  <c r="L26" i="139"/>
  <c r="L27" i="139"/>
  <c r="L28" i="139"/>
  <c r="L29" i="139"/>
  <c r="L30" i="139"/>
  <c r="L16" i="139"/>
  <c r="L7" i="139"/>
  <c r="L9" i="139"/>
  <c r="L10" i="139"/>
  <c r="L11" i="139"/>
  <c r="L13" i="139"/>
  <c r="L14" i="139"/>
  <c r="B15" i="139"/>
  <c r="D15" i="139"/>
  <c r="E15" i="139"/>
  <c r="F15" i="139"/>
  <c r="I15" i="139"/>
  <c r="J15" i="139"/>
  <c r="K15" i="139"/>
  <c r="B30" i="138"/>
  <c r="C30" i="138"/>
  <c r="D30" i="138"/>
  <c r="E30" i="138"/>
  <c r="F30" i="138"/>
  <c r="H30" i="138"/>
  <c r="J30" i="138"/>
  <c r="N20" i="138"/>
  <c r="N30" i="138" s="1"/>
  <c r="N21" i="138"/>
  <c r="N23" i="138"/>
  <c r="N16" i="138"/>
  <c r="B15" i="138"/>
  <c r="D15" i="138"/>
  <c r="E15" i="138"/>
  <c r="K15" i="138"/>
  <c r="L15" i="138"/>
  <c r="N8" i="138"/>
  <c r="N10" i="138"/>
  <c r="N11" i="138"/>
  <c r="N12" i="138"/>
  <c r="N13" i="138"/>
  <c r="C27" i="137"/>
  <c r="F27" i="137"/>
  <c r="K27" i="137"/>
  <c r="L9" i="137"/>
  <c r="L10" i="137"/>
  <c r="L11" i="137"/>
  <c r="L13" i="137"/>
  <c r="L16" i="137"/>
  <c r="L17" i="137"/>
  <c r="L18" i="137"/>
  <c r="L19" i="137"/>
  <c r="L20" i="137"/>
  <c r="L22" i="137"/>
  <c r="L23" i="137"/>
  <c r="L24" i="137"/>
  <c r="B28" i="63"/>
  <c r="D28" i="63"/>
  <c r="E28" i="63"/>
  <c r="F28" i="63"/>
  <c r="H28" i="63"/>
  <c r="J28" i="63"/>
  <c r="K28" i="63"/>
  <c r="L28" i="63"/>
  <c r="N10" i="63"/>
  <c r="N12" i="63"/>
  <c r="N17" i="63"/>
  <c r="N18" i="63"/>
  <c r="N19" i="63"/>
  <c r="N25" i="63"/>
  <c r="N27" i="63"/>
  <c r="B15" i="136"/>
  <c r="C15" i="136"/>
  <c r="E15" i="136"/>
  <c r="F15" i="136"/>
  <c r="I15" i="136"/>
  <c r="J15" i="136"/>
  <c r="K15" i="136"/>
  <c r="M10" i="136"/>
  <c r="M11" i="136"/>
  <c r="M12" i="136"/>
  <c r="M13" i="136"/>
  <c r="M14" i="136"/>
  <c r="B30" i="134"/>
  <c r="C30" i="134"/>
  <c r="D30" i="134"/>
  <c r="E30" i="134"/>
  <c r="F30" i="134"/>
  <c r="G30" i="134"/>
  <c r="H30" i="134"/>
  <c r="I30" i="134"/>
  <c r="J30" i="134"/>
  <c r="K30" i="134"/>
  <c r="N30" i="134"/>
  <c r="O19" i="134"/>
  <c r="O20" i="134"/>
  <c r="O21" i="134"/>
  <c r="O22" i="134"/>
  <c r="O23" i="134"/>
  <c r="O24" i="134"/>
  <c r="O25" i="134"/>
  <c r="O26" i="134"/>
  <c r="O27" i="134"/>
  <c r="O28" i="134"/>
  <c r="O29" i="134"/>
  <c r="O9" i="134"/>
  <c r="O15" i="134" s="1"/>
  <c r="O10" i="134"/>
  <c r="O11" i="134"/>
  <c r="O13" i="134"/>
  <c r="O14" i="134"/>
  <c r="N15" i="134"/>
  <c r="L15" i="134"/>
  <c r="M15" i="134"/>
  <c r="K15" i="134"/>
  <c r="J15" i="134"/>
  <c r="I15" i="134"/>
  <c r="H15" i="134"/>
  <c r="G15" i="134"/>
  <c r="F15" i="134"/>
  <c r="D15" i="134"/>
  <c r="C15" i="134"/>
  <c r="B15" i="134"/>
  <c r="I26" i="135"/>
  <c r="B26" i="135"/>
  <c r="C26" i="135"/>
  <c r="D26" i="135"/>
  <c r="F26" i="135"/>
  <c r="G26" i="135"/>
  <c r="K26" i="135"/>
  <c r="L26" i="135"/>
  <c r="M10" i="135"/>
  <c r="M11" i="135"/>
  <c r="M15" i="135"/>
  <c r="M16" i="135"/>
  <c r="M17" i="135"/>
  <c r="M18" i="135"/>
  <c r="M20" i="135"/>
  <c r="M21" i="135"/>
  <c r="M22" i="135"/>
  <c r="M24" i="135"/>
  <c r="B27" i="62"/>
  <c r="C27" i="62"/>
  <c r="D27" i="62"/>
  <c r="E27" i="62"/>
  <c r="F27" i="62"/>
  <c r="G27" i="62"/>
  <c r="H27" i="62"/>
  <c r="I27" i="62"/>
  <c r="J27" i="62"/>
  <c r="K27" i="62"/>
  <c r="L27" i="62"/>
  <c r="N27" i="62"/>
  <c r="O7" i="62"/>
  <c r="O8" i="62"/>
  <c r="O9" i="62"/>
  <c r="O10" i="62"/>
  <c r="O11" i="62"/>
  <c r="O12" i="62"/>
  <c r="O13" i="62"/>
  <c r="O14" i="62"/>
  <c r="O16" i="62"/>
  <c r="O17" i="62"/>
  <c r="O18" i="62"/>
  <c r="O19" i="62"/>
  <c r="O20" i="62"/>
  <c r="O21" i="62"/>
  <c r="O22" i="62"/>
  <c r="O25" i="62"/>
  <c r="O26" i="62"/>
  <c r="B50" i="23"/>
  <c r="C50" i="23"/>
  <c r="D50" i="23"/>
  <c r="E50" i="23"/>
  <c r="F50" i="23"/>
  <c r="G50" i="23"/>
  <c r="H50" i="23"/>
  <c r="I50" i="23"/>
  <c r="J50" i="23"/>
  <c r="K50" i="23"/>
  <c r="L50" i="23"/>
  <c r="M50" i="23"/>
  <c r="N50" i="23"/>
  <c r="O50" i="23"/>
  <c r="Q50" i="23"/>
  <c r="R50" i="23"/>
  <c r="S50" i="23"/>
  <c r="T50" i="23"/>
  <c r="Q47" i="23"/>
  <c r="R47" i="23"/>
  <c r="S47" i="23"/>
  <c r="E47" i="23"/>
  <c r="F47" i="23"/>
  <c r="G47" i="23"/>
  <c r="I47" i="23"/>
  <c r="J47" i="23"/>
  <c r="K47" i="23"/>
  <c r="M47" i="23"/>
  <c r="N47" i="23"/>
  <c r="O47" i="23"/>
  <c r="G11" i="72" l="1"/>
  <c r="G31" i="72"/>
  <c r="G21" i="72"/>
  <c r="G26" i="72"/>
  <c r="G16" i="72"/>
  <c r="G61" i="72"/>
  <c r="J30" i="48"/>
  <c r="G70" i="106"/>
  <c r="G54" i="64"/>
  <c r="G46" i="64"/>
  <c r="G38" i="64"/>
  <c r="G51" i="105"/>
  <c r="G41" i="105"/>
  <c r="G21" i="105"/>
  <c r="G31" i="105"/>
  <c r="G56" i="105"/>
  <c r="G11" i="104"/>
  <c r="G21" i="104"/>
  <c r="G36" i="104"/>
  <c r="G16" i="104"/>
  <c r="G46" i="104"/>
  <c r="G31" i="104"/>
  <c r="G46" i="72"/>
  <c r="G36" i="72"/>
  <c r="G41" i="72"/>
  <c r="G51" i="72"/>
  <c r="J28" i="51"/>
  <c r="L19" i="146"/>
  <c r="L34" i="146"/>
  <c r="N32" i="145"/>
  <c r="M32" i="143"/>
  <c r="M18" i="143"/>
  <c r="N32" i="142"/>
  <c r="M7" i="139"/>
  <c r="M15" i="139" s="1"/>
  <c r="L15" i="139"/>
  <c r="N15" i="138"/>
  <c r="N28" i="63"/>
  <c r="M15" i="136"/>
  <c r="O27" i="62"/>
  <c r="G30" i="107"/>
  <c r="G78" i="106"/>
  <c r="G54" i="106"/>
  <c r="G62" i="64"/>
  <c r="G30" i="64"/>
  <c r="G27" i="112"/>
  <c r="G11" i="112"/>
  <c r="G66" i="104"/>
  <c r="G26" i="104"/>
  <c r="L26" i="144"/>
  <c r="N26" i="133"/>
  <c r="L27" i="137"/>
  <c r="N18" i="145"/>
  <c r="O30" i="134"/>
  <c r="AF6" i="23"/>
  <c r="AF7" i="23"/>
  <c r="AF8" i="23"/>
  <c r="AF9" i="23"/>
  <c r="AF10" i="23"/>
  <c r="AF11" i="23"/>
  <c r="AF12" i="23"/>
  <c r="AF13" i="23"/>
  <c r="AF14" i="23"/>
  <c r="AF15" i="23"/>
  <c r="AF16" i="23"/>
  <c r="AF17" i="23"/>
  <c r="T31" i="23"/>
  <c r="P31" i="23"/>
  <c r="L31" i="23"/>
  <c r="D31" i="23"/>
  <c r="E30" i="23"/>
  <c r="F30" i="23"/>
  <c r="G30" i="23"/>
  <c r="I30" i="23"/>
  <c r="J30" i="23"/>
  <c r="K30" i="23"/>
  <c r="M30" i="23"/>
  <c r="N30" i="23"/>
  <c r="O30" i="23"/>
  <c r="Q30" i="23"/>
  <c r="R30" i="23"/>
  <c r="S30" i="23"/>
  <c r="U33" i="30" l="1"/>
  <c r="Q33" i="30"/>
  <c r="R33" i="30"/>
  <c r="T33" i="30" s="1"/>
  <c r="S33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6" i="30"/>
  <c r="T27" i="30"/>
  <c r="T29" i="30"/>
  <c r="T31" i="30"/>
  <c r="M33" i="30"/>
  <c r="N33" i="30"/>
  <c r="O33" i="30"/>
  <c r="P12" i="30"/>
  <c r="P13" i="30"/>
  <c r="P14" i="30"/>
  <c r="P15" i="30"/>
  <c r="P16" i="30"/>
  <c r="P17" i="30"/>
  <c r="P18" i="30"/>
  <c r="P21" i="30"/>
  <c r="P22" i="30"/>
  <c r="P23" i="30"/>
  <c r="P24" i="30"/>
  <c r="P26" i="30"/>
  <c r="P27" i="30"/>
  <c r="P29" i="30"/>
  <c r="L12" i="30"/>
  <c r="L14" i="30"/>
  <c r="L15" i="30"/>
  <c r="L18" i="30"/>
  <c r="L19" i="30"/>
  <c r="L21" i="30"/>
  <c r="L22" i="30"/>
  <c r="L23" i="30"/>
  <c r="L24" i="30"/>
  <c r="L25" i="30"/>
  <c r="L26" i="30"/>
  <c r="L27" i="30"/>
  <c r="L29" i="30"/>
  <c r="L31" i="30"/>
  <c r="E33" i="30"/>
  <c r="F33" i="30"/>
  <c r="G33" i="30"/>
  <c r="H10" i="30"/>
  <c r="H11" i="30"/>
  <c r="H12" i="30"/>
  <c r="H13" i="30"/>
  <c r="H14" i="30"/>
  <c r="H15" i="30"/>
  <c r="H16" i="30"/>
  <c r="H17" i="30"/>
  <c r="H18" i="30"/>
  <c r="H21" i="30"/>
  <c r="H22" i="30"/>
  <c r="H23" i="30"/>
  <c r="H24" i="30"/>
  <c r="H25" i="30"/>
  <c r="H26" i="30"/>
  <c r="H27" i="30"/>
  <c r="H29" i="30"/>
  <c r="H31" i="30"/>
  <c r="H33" i="30"/>
  <c r="B33" i="30"/>
  <c r="D33" i="30" s="1"/>
  <c r="C33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B49" i="55"/>
  <c r="C49" i="55"/>
  <c r="E49" i="55"/>
  <c r="F49" i="55"/>
  <c r="H49" i="55"/>
  <c r="I49" i="55"/>
  <c r="E46" i="55"/>
  <c r="F46" i="55"/>
  <c r="G46" i="55"/>
  <c r="H9" i="55"/>
  <c r="H10" i="55"/>
  <c r="H11" i="55"/>
  <c r="H12" i="55"/>
  <c r="H13" i="55"/>
  <c r="H14" i="55"/>
  <c r="H15" i="55"/>
  <c r="H16" i="55"/>
  <c r="H17" i="55"/>
  <c r="H18" i="55"/>
  <c r="H19" i="55"/>
  <c r="H20" i="55"/>
  <c r="H21" i="55"/>
  <c r="H22" i="55"/>
  <c r="H23" i="55"/>
  <c r="H24" i="55"/>
  <c r="H25" i="55"/>
  <c r="H26" i="55"/>
  <c r="H27" i="55"/>
  <c r="H28" i="55"/>
  <c r="N14" i="5"/>
  <c r="O14" i="5"/>
  <c r="P14" i="5"/>
  <c r="Q14" i="5"/>
  <c r="N12" i="5"/>
  <c r="O12" i="5"/>
  <c r="P12" i="5"/>
  <c r="Q12" i="5"/>
  <c r="G21" i="5"/>
  <c r="Z12" i="5"/>
  <c r="AA12" i="5"/>
  <c r="AB12" i="5"/>
  <c r="AC12" i="5"/>
  <c r="Z10" i="5"/>
  <c r="AA10" i="5"/>
  <c r="AB10" i="5"/>
  <c r="AC10" i="5"/>
  <c r="B31" i="4"/>
  <c r="D31" i="4"/>
  <c r="E31" i="4"/>
  <c r="F31" i="4"/>
  <c r="G31" i="4"/>
  <c r="H31" i="4"/>
  <c r="I31" i="4"/>
  <c r="J31" i="4"/>
  <c r="K31" i="4"/>
  <c r="L31" i="4"/>
  <c r="N31" i="4"/>
  <c r="O31" i="4"/>
  <c r="P31" i="4"/>
  <c r="Q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6" i="4"/>
  <c r="M27" i="4"/>
  <c r="M28" i="4"/>
  <c r="M29" i="4"/>
  <c r="M30" i="4"/>
  <c r="M31" i="4" s="1"/>
  <c r="B49" i="54"/>
  <c r="C49" i="54"/>
  <c r="D49" i="54"/>
  <c r="E49" i="54"/>
  <c r="F49" i="54"/>
  <c r="G49" i="54"/>
  <c r="H49" i="54"/>
  <c r="I49" i="54"/>
  <c r="J49" i="54"/>
  <c r="K49" i="54"/>
  <c r="L49" i="54"/>
  <c r="M49" i="54"/>
  <c r="N49" i="54"/>
  <c r="O49" i="54"/>
  <c r="P49" i="54"/>
  <c r="Q49" i="54"/>
  <c r="R49" i="54"/>
  <c r="F48" i="54"/>
  <c r="M33" i="54"/>
  <c r="M34" i="54"/>
  <c r="M35" i="54"/>
  <c r="M36" i="54"/>
  <c r="M37" i="54"/>
  <c r="M38" i="54"/>
  <c r="M39" i="54"/>
  <c r="M40" i="54"/>
  <c r="M41" i="54"/>
  <c r="M42" i="54"/>
  <c r="M43" i="54"/>
  <c r="M44" i="54"/>
  <c r="R9" i="54"/>
  <c r="R10" i="54"/>
  <c r="R11" i="54"/>
  <c r="R12" i="54"/>
  <c r="R13" i="54"/>
  <c r="R14" i="54"/>
  <c r="R15" i="54"/>
  <c r="R16" i="54"/>
  <c r="R17" i="54"/>
  <c r="R18" i="54"/>
  <c r="R19" i="54"/>
  <c r="R20" i="54"/>
  <c r="R21" i="54"/>
  <c r="R22" i="54"/>
  <c r="R23" i="54"/>
  <c r="R24" i="54"/>
  <c r="R25" i="54"/>
  <c r="R26" i="54"/>
  <c r="R27" i="54"/>
  <c r="R28" i="54"/>
  <c r="Q29" i="54"/>
  <c r="R29" i="54" s="1"/>
  <c r="O29" i="54"/>
  <c r="N29" i="54"/>
  <c r="I29" i="54"/>
  <c r="J29" i="54"/>
  <c r="K29" i="54"/>
  <c r="M11" i="54"/>
  <c r="M12" i="54"/>
  <c r="M15" i="54"/>
  <c r="M21" i="54"/>
  <c r="M23" i="54"/>
  <c r="M24" i="54"/>
  <c r="M26" i="54"/>
  <c r="M28" i="54"/>
  <c r="G29" i="54"/>
  <c r="H29" i="54"/>
  <c r="G32" i="24"/>
  <c r="H32" i="24"/>
  <c r="I32" i="24"/>
  <c r="J32" i="24"/>
  <c r="K32" i="24"/>
  <c r="L32" i="24"/>
  <c r="O32" i="24"/>
  <c r="P32" i="24"/>
  <c r="Q32" i="24"/>
  <c r="M30" i="24"/>
  <c r="M28" i="24"/>
  <c r="M26" i="24"/>
  <c r="M25" i="24"/>
  <c r="M24" i="24"/>
  <c r="M23" i="24"/>
  <c r="M22" i="24"/>
  <c r="M21" i="24"/>
  <c r="M20" i="24"/>
  <c r="M18" i="24"/>
  <c r="M17" i="24"/>
  <c r="M16" i="24"/>
  <c r="M15" i="24"/>
  <c r="M14" i="24"/>
  <c r="M13" i="24"/>
  <c r="M12" i="24"/>
  <c r="M11" i="24"/>
  <c r="M10" i="24"/>
  <c r="F26" i="120"/>
  <c r="L33" i="30" l="1"/>
  <c r="P33" i="30"/>
  <c r="R31" i="4"/>
  <c r="M32" i="24"/>
  <c r="D8" i="51"/>
  <c r="D9" i="51"/>
  <c r="D10" i="51"/>
  <c r="D11" i="51"/>
  <c r="D12" i="51"/>
  <c r="D13" i="51"/>
  <c r="D14" i="51"/>
  <c r="D15" i="51"/>
  <c r="D16" i="51"/>
  <c r="D17" i="51"/>
  <c r="D18" i="51"/>
  <c r="D19" i="51"/>
  <c r="D20" i="51"/>
  <c r="D21" i="51"/>
  <c r="D22" i="51"/>
  <c r="D23" i="51"/>
  <c r="D24" i="51"/>
  <c r="D25" i="51"/>
  <c r="D26" i="51"/>
  <c r="D27" i="51"/>
  <c r="G19" i="5" l="1"/>
  <c r="G11" i="5"/>
  <c r="G12" i="5"/>
  <c r="G13" i="5"/>
  <c r="G14" i="5"/>
  <c r="G15" i="5"/>
  <c r="G16" i="5"/>
  <c r="G7" i="5"/>
  <c r="G8" i="5"/>
  <c r="G9" i="5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M8" i="95"/>
  <c r="F8" i="95"/>
  <c r="C29" i="54"/>
  <c r="D29" i="54"/>
  <c r="E29" i="54"/>
  <c r="F9" i="54"/>
  <c r="F10" i="54"/>
  <c r="F11" i="54"/>
  <c r="F12" i="54"/>
  <c r="F13" i="54"/>
  <c r="F14" i="54"/>
  <c r="F15" i="54"/>
  <c r="F16" i="54"/>
  <c r="F17" i="54"/>
  <c r="F19" i="54"/>
  <c r="F20" i="54"/>
  <c r="F21" i="54"/>
  <c r="F22" i="54"/>
  <c r="F23" i="54"/>
  <c r="F24" i="54"/>
  <c r="F25" i="54"/>
  <c r="F26" i="54"/>
  <c r="F27" i="54"/>
  <c r="F28" i="54"/>
  <c r="B32" i="24"/>
  <c r="C32" i="24"/>
  <c r="D32" i="24"/>
  <c r="E32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9" i="120" l="1"/>
  <c r="F10" i="120"/>
  <c r="F11" i="120"/>
  <c r="F12" i="120"/>
  <c r="F13" i="120"/>
  <c r="F14" i="120"/>
  <c r="F15" i="120"/>
  <c r="F16" i="120"/>
  <c r="F17" i="120"/>
  <c r="F18" i="120"/>
  <c r="F19" i="120"/>
  <c r="F20" i="120"/>
  <c r="F21" i="120"/>
  <c r="F22" i="120"/>
  <c r="F23" i="120"/>
  <c r="F24" i="120"/>
  <c r="F25" i="120"/>
  <c r="F27" i="120"/>
  <c r="F28" i="120"/>
  <c r="F29" i="120"/>
  <c r="F30" i="120"/>
  <c r="G11" i="1" l="1"/>
  <c r="E10" i="1"/>
  <c r="P37" i="110" l="1"/>
  <c r="Q30" i="147"/>
  <c r="P9" i="147"/>
  <c r="O25" i="112"/>
  <c r="H6" i="50" l="1"/>
  <c r="H5" i="50"/>
  <c r="H13" i="49"/>
  <c r="H12" i="49"/>
  <c r="H11" i="49"/>
  <c r="H10" i="49"/>
  <c r="H9" i="49"/>
  <c r="H8" i="49"/>
  <c r="H7" i="49"/>
  <c r="H6" i="49"/>
  <c r="H5" i="49"/>
  <c r="I218" i="69"/>
  <c r="F218" i="69"/>
  <c r="E218" i="69"/>
  <c r="C218" i="69"/>
  <c r="I209" i="69"/>
  <c r="F209" i="69"/>
  <c r="E209" i="69"/>
  <c r="C209" i="69"/>
  <c r="I200" i="69"/>
  <c r="C200" i="69"/>
  <c r="I191" i="69"/>
  <c r="F191" i="69"/>
  <c r="E191" i="69"/>
  <c r="C191" i="69"/>
  <c r="I182" i="69"/>
  <c r="F182" i="69"/>
  <c r="E182" i="69"/>
  <c r="C182" i="69"/>
  <c r="I173" i="69"/>
  <c r="C173" i="69"/>
  <c r="I163" i="69"/>
  <c r="F163" i="69"/>
  <c r="E163" i="69"/>
  <c r="C163" i="69"/>
  <c r="I154" i="69"/>
  <c r="G154" i="69"/>
  <c r="F154" i="69"/>
  <c r="E154" i="69"/>
  <c r="C154" i="69"/>
  <c r="I143" i="69"/>
  <c r="G143" i="69"/>
  <c r="F143" i="69"/>
  <c r="E143" i="69"/>
  <c r="C143" i="69"/>
  <c r="T141" i="69"/>
  <c r="Q141" i="69"/>
  <c r="P141" i="69"/>
  <c r="N141" i="69"/>
  <c r="T134" i="69"/>
  <c r="P134" i="69"/>
  <c r="I132" i="69"/>
  <c r="F132" i="69"/>
  <c r="E132" i="69"/>
  <c r="C132" i="69"/>
  <c r="T127" i="69"/>
  <c r="P127" i="69"/>
  <c r="I121" i="69"/>
  <c r="F121" i="69"/>
  <c r="E121" i="69"/>
  <c r="C121" i="69"/>
  <c r="T111" i="69"/>
  <c r="N111" i="69"/>
  <c r="I110" i="69"/>
  <c r="F110" i="69"/>
  <c r="E110" i="69"/>
  <c r="C110" i="69"/>
  <c r="I99" i="69"/>
  <c r="F99" i="69"/>
  <c r="E99" i="69"/>
  <c r="C99" i="69"/>
  <c r="N98" i="69"/>
  <c r="T95" i="69"/>
  <c r="Q95" i="69"/>
  <c r="P95" i="69"/>
  <c r="N95" i="69"/>
  <c r="T88" i="69"/>
  <c r="Q88" i="69"/>
  <c r="P88" i="69"/>
  <c r="N88" i="69"/>
  <c r="I88" i="69"/>
  <c r="F88" i="69"/>
  <c r="E88" i="69"/>
  <c r="D88" i="69"/>
  <c r="C88" i="69"/>
  <c r="I77" i="69"/>
  <c r="H77" i="69"/>
  <c r="G77" i="69"/>
  <c r="F77" i="69"/>
  <c r="E77" i="69"/>
  <c r="C77" i="69"/>
  <c r="I76" i="69"/>
  <c r="T75" i="69"/>
  <c r="P75" i="69"/>
  <c r="N75" i="69"/>
  <c r="I75" i="69"/>
  <c r="I73" i="69"/>
  <c r="I72" i="69"/>
  <c r="I71" i="69"/>
  <c r="I66" i="69"/>
  <c r="H66" i="69"/>
  <c r="G66" i="69"/>
  <c r="F66" i="69"/>
  <c r="E66" i="69"/>
  <c r="C66" i="69"/>
  <c r="I65" i="69"/>
  <c r="I64" i="69"/>
  <c r="T62" i="69"/>
  <c r="Q62" i="69"/>
  <c r="P62" i="69"/>
  <c r="N62" i="69"/>
  <c r="I62" i="69"/>
  <c r="I61" i="69"/>
  <c r="I60" i="69"/>
  <c r="I55" i="69"/>
  <c r="H55" i="69"/>
  <c r="G55" i="69"/>
  <c r="F55" i="69"/>
  <c r="E55" i="69"/>
  <c r="C55" i="69"/>
  <c r="I54" i="69"/>
  <c r="I53" i="69"/>
  <c r="I51" i="69"/>
  <c r="T50" i="69"/>
  <c r="Q50" i="69"/>
  <c r="P50" i="69"/>
  <c r="N50" i="69"/>
  <c r="I50" i="69"/>
  <c r="I49" i="69"/>
  <c r="I44" i="69"/>
  <c r="H44" i="69"/>
  <c r="G44" i="69"/>
  <c r="F44" i="69"/>
  <c r="E44" i="69"/>
  <c r="C44" i="69"/>
  <c r="I43" i="69"/>
  <c r="I42" i="69"/>
  <c r="I40" i="69"/>
  <c r="I39" i="69"/>
  <c r="I38" i="69"/>
  <c r="T37" i="69"/>
  <c r="Q37" i="69"/>
  <c r="P37" i="69"/>
  <c r="N37" i="69"/>
  <c r="I33" i="69"/>
  <c r="H33" i="69"/>
  <c r="G33" i="69"/>
  <c r="F33" i="69"/>
  <c r="E33" i="69"/>
  <c r="C33" i="69"/>
  <c r="I32" i="69"/>
  <c r="I31" i="69"/>
  <c r="I29" i="69"/>
  <c r="I28" i="69"/>
  <c r="I27" i="69"/>
  <c r="T24" i="69"/>
  <c r="P24" i="69"/>
  <c r="N24" i="69"/>
  <c r="I22" i="69"/>
  <c r="G22" i="69"/>
  <c r="E22" i="69"/>
  <c r="C22" i="69"/>
  <c r="I21" i="69"/>
  <c r="I18" i="69"/>
  <c r="I17" i="69"/>
  <c r="T12" i="69"/>
  <c r="Q12" i="69"/>
  <c r="P12" i="69"/>
  <c r="N12" i="69"/>
  <c r="I11" i="69"/>
  <c r="H11" i="69"/>
  <c r="G11" i="69"/>
  <c r="F11" i="69"/>
  <c r="E11" i="69"/>
  <c r="C11" i="69"/>
  <c r="I10" i="69"/>
  <c r="I9" i="69"/>
  <c r="I7" i="69"/>
  <c r="I6" i="69"/>
  <c r="I5" i="69"/>
  <c r="C49" i="147"/>
  <c r="H26" i="21"/>
  <c r="G26" i="21"/>
  <c r="F26" i="21"/>
  <c r="E26" i="21"/>
  <c r="D26" i="21"/>
  <c r="C26" i="21"/>
  <c r="B26" i="21"/>
  <c r="H25" i="21"/>
  <c r="G25" i="21"/>
  <c r="F25" i="21"/>
  <c r="E25" i="21"/>
  <c r="D25" i="21"/>
  <c r="C25" i="21"/>
  <c r="B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E25" i="22"/>
  <c r="D25" i="22"/>
  <c r="C25" i="22"/>
  <c r="E24" i="22"/>
  <c r="D24" i="22"/>
  <c r="C24" i="22"/>
  <c r="H7" i="38"/>
  <c r="H6" i="38"/>
  <c r="M15" i="40"/>
  <c r="L15" i="40"/>
  <c r="K15" i="40"/>
  <c r="J15" i="40"/>
  <c r="I15" i="40"/>
  <c r="H15" i="40"/>
  <c r="G15" i="40"/>
  <c r="F15" i="40"/>
  <c r="E15" i="40"/>
  <c r="D15" i="40"/>
  <c r="C15" i="40"/>
  <c r="B15" i="40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B15" i="37"/>
  <c r="W32" i="39"/>
  <c r="V32" i="39"/>
  <c r="U32" i="39"/>
  <c r="T32" i="39"/>
  <c r="S32" i="39"/>
  <c r="R32" i="39"/>
  <c r="Q32" i="39"/>
  <c r="P32" i="39"/>
  <c r="O32" i="39"/>
  <c r="N32" i="39"/>
  <c r="M32" i="39"/>
  <c r="L32" i="39"/>
  <c r="K32" i="39"/>
  <c r="J32" i="39"/>
  <c r="I32" i="39"/>
  <c r="H32" i="39"/>
  <c r="G32" i="39"/>
  <c r="F32" i="39"/>
  <c r="E32" i="39"/>
  <c r="D32" i="39"/>
  <c r="C32" i="39"/>
  <c r="B32" i="39"/>
  <c r="X32" i="36"/>
  <c r="W32" i="36"/>
  <c r="V32" i="36"/>
  <c r="U32" i="36"/>
  <c r="T32" i="36"/>
  <c r="S32" i="36"/>
  <c r="R32" i="36"/>
  <c r="Q32" i="36"/>
  <c r="P32" i="36"/>
  <c r="O32" i="36"/>
  <c r="N32" i="36"/>
  <c r="M32" i="36"/>
  <c r="L32" i="36"/>
  <c r="K32" i="36"/>
  <c r="J32" i="36"/>
  <c r="I32" i="36"/>
  <c r="H32" i="36"/>
  <c r="G32" i="36"/>
  <c r="F32" i="36"/>
  <c r="E32" i="36"/>
  <c r="D32" i="36"/>
  <c r="C32" i="36"/>
  <c r="B32" i="36"/>
  <c r="O10" i="35"/>
  <c r="N10" i="35"/>
  <c r="M10" i="35"/>
  <c r="L10" i="35"/>
  <c r="K10" i="35"/>
  <c r="J10" i="35"/>
  <c r="I10" i="35"/>
  <c r="H10" i="35"/>
  <c r="G10" i="35"/>
  <c r="F10" i="35"/>
  <c r="E10" i="35"/>
  <c r="D10" i="35"/>
  <c r="C10" i="35"/>
  <c r="AJ35" i="33"/>
  <c r="AI35" i="33"/>
  <c r="AH35" i="33"/>
  <c r="AG35" i="33"/>
  <c r="AF35" i="33"/>
  <c r="AE35" i="33"/>
  <c r="AD35" i="33"/>
  <c r="AC35" i="33"/>
  <c r="AB35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Z26" i="56"/>
  <c r="Y26" i="56"/>
  <c r="X26" i="56"/>
  <c r="W26" i="56"/>
  <c r="V26" i="56"/>
  <c r="U26" i="56"/>
  <c r="T26" i="56"/>
  <c r="S26" i="56"/>
  <c r="R26" i="56"/>
  <c r="Q26" i="56"/>
  <c r="P26" i="56"/>
  <c r="O26" i="56"/>
  <c r="N26" i="56"/>
  <c r="M26" i="56"/>
  <c r="L26" i="56"/>
  <c r="K26" i="56"/>
  <c r="J26" i="56"/>
  <c r="I26" i="56"/>
  <c r="H26" i="56"/>
  <c r="G26" i="56"/>
  <c r="F26" i="56"/>
  <c r="E26" i="56"/>
  <c r="D26" i="56"/>
  <c r="C26" i="56"/>
  <c r="Z25" i="56"/>
  <c r="Y25" i="56"/>
  <c r="X25" i="56"/>
  <c r="W25" i="56"/>
  <c r="V25" i="56"/>
  <c r="U25" i="56"/>
  <c r="T25" i="56"/>
  <c r="S25" i="56"/>
  <c r="R25" i="56"/>
  <c r="Q25" i="56"/>
  <c r="P25" i="56"/>
  <c r="O25" i="56"/>
  <c r="N25" i="56"/>
  <c r="M25" i="56"/>
  <c r="L25" i="56"/>
  <c r="K25" i="56"/>
  <c r="J25" i="56"/>
  <c r="I25" i="56"/>
  <c r="H25" i="56"/>
  <c r="G25" i="56"/>
  <c r="F25" i="56"/>
  <c r="E25" i="56"/>
  <c r="D25" i="56"/>
  <c r="C25" i="56"/>
  <c r="I7" i="29"/>
  <c r="I6" i="29"/>
  <c r="I14" i="61"/>
  <c r="I13" i="61"/>
  <c r="I12" i="61"/>
  <c r="I11" i="61"/>
  <c r="I10" i="61"/>
  <c r="I9" i="61"/>
  <c r="I8" i="61"/>
  <c r="I7" i="61"/>
  <c r="I6" i="61"/>
  <c r="I14" i="28"/>
  <c r="I13" i="28"/>
  <c r="I12" i="28"/>
  <c r="I11" i="28"/>
  <c r="I10" i="28"/>
  <c r="I9" i="28"/>
  <c r="I8" i="28"/>
  <c r="I7" i="28"/>
  <c r="I6" i="28"/>
  <c r="A24" i="55"/>
  <c r="A23" i="55"/>
  <c r="A22" i="55"/>
  <c r="A21" i="55"/>
  <c r="A20" i="55"/>
  <c r="A19" i="55"/>
  <c r="A18" i="55"/>
  <c r="A17" i="55"/>
  <c r="J27" i="7"/>
  <c r="I27" i="7"/>
  <c r="H27" i="7"/>
  <c r="G27" i="7"/>
  <c r="F27" i="7"/>
  <c r="E27" i="7"/>
  <c r="D27" i="7"/>
  <c r="C27" i="7"/>
  <c r="J26" i="7"/>
  <c r="I26" i="7"/>
  <c r="H26" i="7"/>
  <c r="G26" i="7"/>
  <c r="F26" i="7"/>
  <c r="E26" i="7"/>
  <c r="D26" i="7"/>
  <c r="C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Q7" i="26"/>
  <c r="O7" i="26"/>
  <c r="N7" i="26"/>
  <c r="Q6" i="26"/>
  <c r="O6" i="26"/>
  <c r="N6" i="26"/>
  <c r="Q14" i="25"/>
  <c r="O14" i="25"/>
  <c r="N14" i="25"/>
  <c r="Q13" i="25"/>
  <c r="O13" i="25"/>
  <c r="N13" i="25"/>
  <c r="Q12" i="25"/>
  <c r="O12" i="25"/>
  <c r="N12" i="25"/>
  <c r="Q11" i="25"/>
  <c r="O11" i="25"/>
  <c r="N11" i="25"/>
  <c r="Q10" i="25"/>
  <c r="O10" i="25"/>
  <c r="N10" i="25"/>
  <c r="Q9" i="25"/>
  <c r="O9" i="25"/>
  <c r="N9" i="25"/>
  <c r="Q8" i="25"/>
  <c r="O8" i="25"/>
  <c r="N8" i="25"/>
  <c r="Q7" i="25"/>
  <c r="O7" i="25"/>
  <c r="N7" i="25"/>
  <c r="Q6" i="25"/>
  <c r="O6" i="25"/>
  <c r="N6" i="25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Q25" i="18"/>
  <c r="O25" i="18"/>
  <c r="N25" i="18"/>
  <c r="Q24" i="18"/>
  <c r="O24" i="18"/>
  <c r="N24" i="18"/>
  <c r="Q23" i="18"/>
  <c r="O23" i="18"/>
  <c r="N23" i="18"/>
  <c r="Q22" i="18"/>
  <c r="O22" i="18"/>
  <c r="N22" i="18"/>
  <c r="Q21" i="18"/>
  <c r="Q20" i="18"/>
  <c r="O20" i="18"/>
  <c r="N20" i="18"/>
  <c r="Q19" i="18"/>
  <c r="O19" i="18"/>
  <c r="N19" i="18"/>
  <c r="Q18" i="18"/>
  <c r="O18" i="18"/>
  <c r="N18" i="18"/>
  <c r="Q17" i="18"/>
  <c r="O17" i="18"/>
  <c r="N17" i="18"/>
  <c r="Q16" i="18"/>
  <c r="O16" i="18"/>
  <c r="N16" i="18"/>
  <c r="Q15" i="18"/>
  <c r="O15" i="18"/>
  <c r="N15" i="18"/>
  <c r="Q14" i="18"/>
  <c r="O14" i="18"/>
  <c r="N14" i="18"/>
  <c r="Q13" i="18"/>
  <c r="O13" i="18"/>
  <c r="N13" i="18"/>
  <c r="Q12" i="18"/>
  <c r="O12" i="18"/>
  <c r="N12" i="18"/>
  <c r="Q11" i="18"/>
  <c r="O11" i="18"/>
  <c r="N11" i="18"/>
  <c r="Q10" i="18"/>
  <c r="O10" i="18"/>
  <c r="N10" i="18"/>
  <c r="Q9" i="18"/>
  <c r="O9" i="18"/>
  <c r="N9" i="18"/>
  <c r="Q8" i="18"/>
  <c r="O8" i="18"/>
  <c r="N8" i="18"/>
  <c r="Q7" i="18"/>
  <c r="O7" i="18"/>
  <c r="N7" i="18"/>
  <c r="Q6" i="18"/>
  <c r="O6" i="18"/>
  <c r="N6" i="18"/>
  <c r="Q32" i="3"/>
  <c r="O32" i="3"/>
  <c r="N32" i="3"/>
  <c r="Q31" i="3"/>
  <c r="O31" i="3"/>
  <c r="N31" i="3"/>
  <c r="Q30" i="3"/>
  <c r="O30" i="3"/>
  <c r="N30" i="3"/>
  <c r="Q29" i="3"/>
  <c r="O29" i="3"/>
  <c r="N29" i="3"/>
  <c r="Q28" i="3"/>
  <c r="O28" i="3"/>
  <c r="N28" i="3"/>
  <c r="Q27" i="3"/>
  <c r="O27" i="3"/>
  <c r="N27" i="3"/>
  <c r="Q26" i="3"/>
  <c r="O26" i="3"/>
  <c r="N26" i="3"/>
  <c r="Q25" i="3"/>
  <c r="O25" i="3"/>
  <c r="N25" i="3"/>
  <c r="Q24" i="3"/>
  <c r="O24" i="3"/>
  <c r="N24" i="3"/>
  <c r="Q23" i="3"/>
  <c r="O23" i="3"/>
  <c r="N23" i="3"/>
  <c r="Q22" i="3"/>
  <c r="O22" i="3"/>
  <c r="N22" i="3"/>
  <c r="Q21" i="3"/>
  <c r="O21" i="3"/>
  <c r="N21" i="3"/>
  <c r="Q20" i="3"/>
  <c r="O20" i="3"/>
  <c r="N20" i="3"/>
  <c r="Q19" i="3"/>
  <c r="O19" i="3"/>
  <c r="N19" i="3"/>
  <c r="Q18" i="3"/>
  <c r="O18" i="3"/>
  <c r="N18" i="3"/>
  <c r="Q17" i="3"/>
  <c r="O17" i="3"/>
  <c r="N17" i="3"/>
  <c r="Q16" i="3"/>
  <c r="O16" i="3"/>
  <c r="N16" i="3"/>
  <c r="Q15" i="3"/>
  <c r="O15" i="3"/>
  <c r="N15" i="3"/>
  <c r="Q14" i="3"/>
  <c r="O14" i="3"/>
  <c r="N14" i="3"/>
  <c r="Q13" i="3"/>
  <c r="O13" i="3"/>
  <c r="N13" i="3"/>
  <c r="Q12" i="3"/>
  <c r="O12" i="3"/>
  <c r="N12" i="3"/>
  <c r="Q11" i="3"/>
  <c r="O11" i="3"/>
  <c r="N11" i="3"/>
  <c r="Q10" i="3"/>
  <c r="O10" i="3"/>
  <c r="N10" i="3"/>
  <c r="Q9" i="3"/>
  <c r="O9" i="3"/>
  <c r="N9" i="3"/>
  <c r="Q8" i="3"/>
  <c r="O8" i="3"/>
  <c r="N8" i="3"/>
  <c r="Q7" i="3"/>
  <c r="O7" i="3"/>
  <c r="N7" i="3"/>
  <c r="Q6" i="3"/>
  <c r="O6" i="3"/>
  <c r="N6" i="3"/>
  <c r="O13" i="1"/>
  <c r="H26" i="135"/>
</calcChain>
</file>

<file path=xl/sharedStrings.xml><?xml version="1.0" encoding="utf-8"?>
<sst xmlns="http://schemas.openxmlformats.org/spreadsheetml/2006/main" count="7659" uniqueCount="1049">
  <si>
    <t>المجموع</t>
  </si>
  <si>
    <t>سيارات الركاب</t>
  </si>
  <si>
    <t>حقليـــــــــــــــــة</t>
  </si>
  <si>
    <t>بــــــــــــــــــاص</t>
  </si>
  <si>
    <t>مجموع سيارات الركاب</t>
  </si>
  <si>
    <t>سيارات الحمل</t>
  </si>
  <si>
    <t>بيـــــــــــــــك اب</t>
  </si>
  <si>
    <t>فــــــــــــــــــان</t>
  </si>
  <si>
    <t>اللوريـــــــات</t>
  </si>
  <si>
    <t>الشاصـــــــي</t>
  </si>
  <si>
    <t>القــــــــــلاب</t>
  </si>
  <si>
    <t>مجموع اللوريـــــــات</t>
  </si>
  <si>
    <t>مجموع سيارات الحمل</t>
  </si>
  <si>
    <t>السيارات ذات المواصفات الخاصة</t>
  </si>
  <si>
    <t>جدول رقم (3)</t>
  </si>
  <si>
    <t>سيارات ذات مواصفات خاصة</t>
  </si>
  <si>
    <t>المجموع الكلي</t>
  </si>
  <si>
    <t>حقلية</t>
  </si>
  <si>
    <t>باص</t>
  </si>
  <si>
    <t>بيك اب</t>
  </si>
  <si>
    <t>فان</t>
  </si>
  <si>
    <t xml:space="preserve">اللوريات </t>
  </si>
  <si>
    <t>شاصي</t>
  </si>
  <si>
    <t>قلاب</t>
  </si>
  <si>
    <t>مجموع اللوريات</t>
  </si>
  <si>
    <t>الخارجية</t>
  </si>
  <si>
    <t>الصناعة والمعادن</t>
  </si>
  <si>
    <t>الــنفـــــــــــــط</t>
  </si>
  <si>
    <t>التجـــــــــــــارة</t>
  </si>
  <si>
    <t>الزراعــــــــــــة</t>
  </si>
  <si>
    <t>الموارد المائية</t>
  </si>
  <si>
    <t xml:space="preserve">النقل </t>
  </si>
  <si>
    <t>الداخليــــــــــــــة</t>
  </si>
  <si>
    <t>الاعمار والاسكان</t>
  </si>
  <si>
    <t>التعليم العالي والبحث العلمي</t>
  </si>
  <si>
    <t>التربيـــــــــــــة</t>
  </si>
  <si>
    <t>الصحـــــــــــــة</t>
  </si>
  <si>
    <t>الشباب والرياضة</t>
  </si>
  <si>
    <t>الكهرباء</t>
  </si>
  <si>
    <t>البلديات والاشغال العامة</t>
  </si>
  <si>
    <t>العـــــــــــــــدل</t>
  </si>
  <si>
    <t>الماليــــــــــــــة</t>
  </si>
  <si>
    <t>التخطيط</t>
  </si>
  <si>
    <t>الاتصالات</t>
  </si>
  <si>
    <t>العمل والشؤون الاجتماعية</t>
  </si>
  <si>
    <t>العلوم والتكنولوجيا</t>
  </si>
  <si>
    <t xml:space="preserve">المهجرين والمهاجرين </t>
  </si>
  <si>
    <t>الثقافة</t>
  </si>
  <si>
    <t>البيئة</t>
  </si>
  <si>
    <t>أمانة بغداد</t>
  </si>
  <si>
    <t>ديوان الرقابـة المالية</t>
  </si>
  <si>
    <t>البنك المركزي العراقي</t>
  </si>
  <si>
    <t xml:space="preserve">مجلس القضاء الاعلى </t>
  </si>
  <si>
    <t>الهيئة العليا للحج والعمرة</t>
  </si>
  <si>
    <t>المجمع العلمي العراقي</t>
  </si>
  <si>
    <t>بيت الحكمــــــــــــــة</t>
  </si>
  <si>
    <t xml:space="preserve">ديوان الوقف السني </t>
  </si>
  <si>
    <t>ديوان الوقف الشيعي</t>
  </si>
  <si>
    <t xml:space="preserve">المجموع العام </t>
  </si>
  <si>
    <t>سنة الصنع</t>
  </si>
  <si>
    <t>النوع</t>
  </si>
  <si>
    <t>بيك أب</t>
  </si>
  <si>
    <t>اللوريات</t>
  </si>
  <si>
    <t>لوري شاصي</t>
  </si>
  <si>
    <t>لوري قلاب</t>
  </si>
  <si>
    <t xml:space="preserve">مجموع اللوريات </t>
  </si>
  <si>
    <t xml:space="preserve">مجموع سيارات الحمل </t>
  </si>
  <si>
    <t>جدول رقم ( 6 )</t>
  </si>
  <si>
    <t xml:space="preserve">                باص</t>
  </si>
  <si>
    <t>الخارجيـــــــــــة</t>
  </si>
  <si>
    <t xml:space="preserve">التجارة </t>
  </si>
  <si>
    <t>الاعماروالاسكان</t>
  </si>
  <si>
    <t>التربيــــــــــــــة</t>
  </si>
  <si>
    <t>الصحــــــــــــــة</t>
  </si>
  <si>
    <t xml:space="preserve"> الكهـــــــرباء</t>
  </si>
  <si>
    <t>العــــــــــــــــدل</t>
  </si>
  <si>
    <t>الماليـــــــــــــــة</t>
  </si>
  <si>
    <t xml:space="preserve"> التخطيط</t>
  </si>
  <si>
    <t>المهجرين والمهاجرين</t>
  </si>
  <si>
    <t xml:space="preserve">الثقافة </t>
  </si>
  <si>
    <t xml:space="preserve">البيئة </t>
  </si>
  <si>
    <t>تابع جدول رقم ( 6 )</t>
  </si>
  <si>
    <t xml:space="preserve">امانة بغداد </t>
  </si>
  <si>
    <t>ديوان الرقابة المالية</t>
  </si>
  <si>
    <t>الهيئة للحج والعمرة</t>
  </si>
  <si>
    <t>بيت الحكمــــــــــــة</t>
  </si>
  <si>
    <t>ديوان الوقف السني</t>
  </si>
  <si>
    <t>لوري حوضية</t>
  </si>
  <si>
    <t>جدول رقم ( 8 )</t>
  </si>
  <si>
    <t>اسعاف</t>
  </si>
  <si>
    <t>اطفاء</t>
  </si>
  <si>
    <t>حاملة كرين</t>
  </si>
  <si>
    <t>رافعة</t>
  </si>
  <si>
    <t>حفارة</t>
  </si>
  <si>
    <t>تنظيف طرق</t>
  </si>
  <si>
    <t>اخرى</t>
  </si>
  <si>
    <t>الخارجيــــة</t>
  </si>
  <si>
    <t>النفـــــــــــــــــط</t>
  </si>
  <si>
    <t>التجــــــــــــــارة</t>
  </si>
  <si>
    <t xml:space="preserve">الداخلية </t>
  </si>
  <si>
    <t xml:space="preserve">التربـيـــــــــة </t>
  </si>
  <si>
    <t>الصحــــــــــة</t>
  </si>
  <si>
    <t xml:space="preserve"> الكهربـــــــاء</t>
  </si>
  <si>
    <t>المالية</t>
  </si>
  <si>
    <t>العمل والشؤن الاجتماعية</t>
  </si>
  <si>
    <t xml:space="preserve"> </t>
  </si>
  <si>
    <t xml:space="preserve">  ( جدول رقم ( 9   </t>
  </si>
  <si>
    <t>نوع المعدات</t>
  </si>
  <si>
    <t>كريدر</t>
  </si>
  <si>
    <t>بلدوزر</t>
  </si>
  <si>
    <t>شفل</t>
  </si>
  <si>
    <t>كرين</t>
  </si>
  <si>
    <t>سكريبر</t>
  </si>
  <si>
    <t>حادلة حديدية</t>
  </si>
  <si>
    <t>حادلة مطاطية</t>
  </si>
  <si>
    <t>مدقة هزازة</t>
  </si>
  <si>
    <t>مازجة كونكريتية خباطة</t>
  </si>
  <si>
    <t>ضاغطة هواء</t>
  </si>
  <si>
    <t>دنبر قلاب</t>
  </si>
  <si>
    <t>مولدة كهرباء</t>
  </si>
  <si>
    <t>ماكنة لحيم كهربائية</t>
  </si>
  <si>
    <t>كسارات</t>
  </si>
  <si>
    <t>ماكنة لحيم ديزل</t>
  </si>
  <si>
    <t>التجارة</t>
  </si>
  <si>
    <t>مقطورة ماء ساحبة</t>
  </si>
  <si>
    <t>معمل اسفلت</t>
  </si>
  <si>
    <t>مرجل اسفلت</t>
  </si>
  <si>
    <t>فارشة اسفلت</t>
  </si>
  <si>
    <t>مضخة ماء</t>
  </si>
  <si>
    <t>رافعة شوكية</t>
  </si>
  <si>
    <t>حفارة سربس</t>
  </si>
  <si>
    <t>ساحبات</t>
  </si>
  <si>
    <t>الوزارة</t>
  </si>
  <si>
    <t>الزراعي</t>
  </si>
  <si>
    <t>الزراعة</t>
  </si>
  <si>
    <t>التربية</t>
  </si>
  <si>
    <t>العدل</t>
  </si>
  <si>
    <t xml:space="preserve">النفط </t>
  </si>
  <si>
    <t>الصحة</t>
  </si>
  <si>
    <t>النقل</t>
  </si>
  <si>
    <t>الرقابة المالية</t>
  </si>
  <si>
    <t>الوقف السني</t>
  </si>
  <si>
    <t>البنك المركزي</t>
  </si>
  <si>
    <t>العــــــدل</t>
  </si>
  <si>
    <t xml:space="preserve">سيارات الركاب </t>
  </si>
  <si>
    <t>جدول رقم ( 10 )</t>
  </si>
  <si>
    <t xml:space="preserve">السيارات العاملة </t>
  </si>
  <si>
    <t>السيارات غير العاملة</t>
  </si>
  <si>
    <t>المسروقة</t>
  </si>
  <si>
    <t>المتضررة</t>
  </si>
  <si>
    <t>المحطمة</t>
  </si>
  <si>
    <t>اخرى تذكر</t>
  </si>
  <si>
    <t>الوزارات</t>
  </si>
  <si>
    <t>حقوق الانسان</t>
  </si>
  <si>
    <t>هيئة الاوراق المالية</t>
  </si>
  <si>
    <t>هيئة الاعلام والاتصالات</t>
  </si>
  <si>
    <t>الهيئة الوطنية للاستثمار</t>
  </si>
  <si>
    <t>هيئة دعوية الملكية</t>
  </si>
  <si>
    <t xml:space="preserve">هيئة المصادر المشعة </t>
  </si>
  <si>
    <t xml:space="preserve">المفوضية العليا المستقلة </t>
  </si>
  <si>
    <t xml:space="preserve">جهاز الامن الوطني </t>
  </si>
  <si>
    <t>شؤون المحافظات</t>
  </si>
  <si>
    <t xml:space="preserve">هيئة النزاهة </t>
  </si>
  <si>
    <t xml:space="preserve">مؤسسة الشهداء </t>
  </si>
  <si>
    <t>مؤسسة السجناء</t>
  </si>
  <si>
    <t>حالات تسجيل السيارات في المرور</t>
  </si>
  <si>
    <t>شركات القطاع 
المختلط</t>
  </si>
  <si>
    <t>المجموع الاجمالي للسيارات 
العاملة وغيرالعاملة</t>
  </si>
  <si>
    <t xml:space="preserve">المسجلة </t>
  </si>
  <si>
    <t xml:space="preserve"> غير المسجلة </t>
  </si>
  <si>
    <t>المحكمة الاتحادية العليا</t>
  </si>
  <si>
    <t>جدولرقم ( 7 )</t>
  </si>
  <si>
    <t>السياحة والاثار</t>
  </si>
  <si>
    <t>اقليم كردستان</t>
  </si>
  <si>
    <t>تابع جدول رقم ( 10 )</t>
  </si>
  <si>
    <t>اعداد السيارات ( المسجلة والغير المسجلة ) ( والعاملة والغير عاملة ) التي تمتلكها اجهزة الدولة والدوائر غير المرتبط بوزارة في القطاعين العام والمختلط لسنة 2012</t>
  </si>
  <si>
    <t>تابع جدول رقم ( 3 )</t>
  </si>
  <si>
    <t>اعداد السيارات العاملة وغير العاملة التي تمتلكها اجهزة الدولة والدوائر غير المرتيطة بوزارة لسنة 2012</t>
  </si>
  <si>
    <t xml:space="preserve">مخندقة </t>
  </si>
  <si>
    <t>قالعة نخيل</t>
  </si>
  <si>
    <t>حفار سلكي</t>
  </si>
  <si>
    <t>مناولة تلسكوبية</t>
  </si>
  <si>
    <t>رافعة جانبية</t>
  </si>
  <si>
    <t>رافعة سلكية</t>
  </si>
  <si>
    <t>رافعة هيدروليكية</t>
  </si>
  <si>
    <t>دنبر منجمي</t>
  </si>
  <si>
    <t>قاشطة اسفلت</t>
  </si>
  <si>
    <t xml:space="preserve">المجموع الاجمالي </t>
  </si>
  <si>
    <t>المجموع الاجمالي</t>
  </si>
  <si>
    <t xml:space="preserve"> جدول رقم ( 11 )</t>
  </si>
  <si>
    <t xml:space="preserve">السيارات 
العاملة </t>
  </si>
  <si>
    <t>حوضية 
(طن)</t>
  </si>
  <si>
    <t xml:space="preserve">حوضية
 (لتر) </t>
  </si>
  <si>
    <t>حوضية
 (طن)</t>
  </si>
  <si>
    <t xml:space="preserve">حوضية 
(لتر) </t>
  </si>
  <si>
    <t xml:space="preserve">   صالون  </t>
  </si>
  <si>
    <t xml:space="preserve">الخارجية </t>
  </si>
  <si>
    <t>ستيشن</t>
  </si>
  <si>
    <t xml:space="preserve">صالون </t>
  </si>
  <si>
    <t>عدد السيارات التي تمتلكها اجهزة الدولة والدوائر غير المرتبطة بوزارة في قطاعات الدولة حسب النوع والوزارة لسنة 2012</t>
  </si>
  <si>
    <t>عدد السيارات التي تمتلكها اجهزة الدولة والدوائر غير المرتبطة بوزارة في القطاع العام  حسب النوع والوزارة لسنة 2012</t>
  </si>
  <si>
    <t>عدد السيارات التي تمتلكها اجهزة الدولة والدوائر غير المرتبطة بوزارة في القطاع المختلط حسب النوع والوزارة لسنة 2012</t>
  </si>
  <si>
    <t>(2 - 5) مقعد</t>
  </si>
  <si>
    <t>(6 - 9) مقعد</t>
  </si>
  <si>
    <t>(4 - 9) مقعد</t>
  </si>
  <si>
    <t>(7 - 14) مقعد</t>
  </si>
  <si>
    <t>(15 - 24) مقعد</t>
  </si>
  <si>
    <t>(25 فاكثر) مقعد</t>
  </si>
  <si>
    <t>عدد السيارات التي لديها عدد مقاعد</t>
  </si>
  <si>
    <t>عدد سيارات الركــــاب التي تمتلكــــها اجهزة الدولــــة  والدوائر غير المرتبطة بوزارة لكل القطاعات حســب الــــوزارة والنـوع وعــــــدد المقاعــــــد لسنة 2012</t>
  </si>
  <si>
    <t>عدد سيارات الركاب التي تمتلكها اجهزة الدولة اجهزة الدولة والدوائر غير المرتبطة بوزارة في قطاعات الدولة لسنة 2012</t>
  </si>
  <si>
    <t>دوائر الدولة غير مرتبطة بوزارة</t>
  </si>
  <si>
    <t>عدد سيارات اللوري والشاصي والقلاب والحوضية التي تمتلكها اجهزة الدولة في قطاعات الدولة حسب الوزارة والحمولة لسنة 2012</t>
  </si>
  <si>
    <t>عدد السيارات التي نوع الحمولة</t>
  </si>
  <si>
    <t>(1-2) طن</t>
  </si>
  <si>
    <t>مجموع عدد السيارات التي نوع الحمولة</t>
  </si>
  <si>
    <t>(3 - 14) طن</t>
  </si>
  <si>
    <t>(15 - 23) طن</t>
  </si>
  <si>
    <t>(24 فاكثر) طن</t>
  </si>
  <si>
    <t>لوري حوضية طنية</t>
  </si>
  <si>
    <t>لوري حوضية لترية</t>
  </si>
  <si>
    <t>عدد سيارات الركــــاب التي تمتلكــــها اجهزة الدولــــة  والدوائر غير المرتبطة بوزارة للقطاع العام حســب الــــوزارة والنـوع وعــــــدد المقاعــــــد لسنة 2012</t>
  </si>
  <si>
    <t>مجموع اعدد السيارات التي نوع الحمولة</t>
  </si>
  <si>
    <t>(10000 فاقل) لتر</t>
  </si>
  <si>
    <t>(10001 - 20000) لتر</t>
  </si>
  <si>
    <t>(20001 فاكثر) لتر</t>
  </si>
  <si>
    <t>عدد سيارات اللوري والشاصي والقلاب والحوضية التي تمتلكها اجهزة الدولة في القطاع العام حسب الوزارة والحمولة لسنة 2012</t>
  </si>
  <si>
    <t>عدد سيارات اللوري والشاصي والقلاب والحوضية التي تمتلكها اجهزة الدولة في القطاع المختلط حسب الوزارة والحمولة لسنة 2012</t>
  </si>
  <si>
    <t>الوزارات ودوائر الدولة غير مرتبطة بوزارة</t>
  </si>
  <si>
    <t>ورشة تصليح متنقلة</t>
  </si>
  <si>
    <t>كابسة نفايات</t>
  </si>
  <si>
    <t>كانسة شوارع</t>
  </si>
  <si>
    <t>غاسلة شوارع</t>
  </si>
  <si>
    <t>مركبة صب الارصفة</t>
  </si>
  <si>
    <t>مسلكة مجاري</t>
  </si>
  <si>
    <t>مركبة تخطيط الشوارع</t>
  </si>
  <si>
    <t>خباطة خرسانية (كونكريت )</t>
  </si>
  <si>
    <t>ساحبة امتعة</t>
  </si>
  <si>
    <t>براد</t>
  </si>
  <si>
    <t>ثلاجة</t>
  </si>
  <si>
    <t>رأس قاطرة</t>
  </si>
  <si>
    <t>دراجة نارية منفردة</t>
  </si>
  <si>
    <t>دراجة نارية مجنبة</t>
  </si>
  <si>
    <t>حاصدة</t>
  </si>
  <si>
    <t xml:space="preserve">جرار (تراكتور) </t>
  </si>
  <si>
    <t>ناقلة سيارات</t>
  </si>
  <si>
    <t>ناقلة انابيب وعوارض كونكريتية</t>
  </si>
  <si>
    <t>ناقلة معدات ومكائن ثقيلة (لو ليدر)</t>
  </si>
  <si>
    <t>ناقلة عملة</t>
  </si>
  <si>
    <t>ناقلة موتى</t>
  </si>
  <si>
    <t>ناقلة سجناء</t>
  </si>
  <si>
    <t>مختبر تصوير شعاعي</t>
  </si>
  <si>
    <t>مختبر طبي</t>
  </si>
  <si>
    <t>مختبر بث اذاعي وتلفزيوني</t>
  </si>
  <si>
    <t>مختبر تصوير تلفزيوني وسينمائي</t>
  </si>
  <si>
    <t>اخرى تذكر....</t>
  </si>
  <si>
    <t>عدد السيارات ذات المواصفات الخاصة التي تمتلكها اجهزة الدولة في قطاعات الدولة حسب الوزارة ونوع الاستخدام لسنة 2012</t>
  </si>
  <si>
    <t>عدد السيارات ذات المواصفات الخاصة التي تمتلكها اجهزة الدولة في قطاع الحكومي حسب الوزارة ونوع الاستخدام لسنة 2012</t>
  </si>
  <si>
    <t>عدد السيارات ذات المواصفات الخاصة التي تمتلكها اجهزة الدولة في قطاع العام حسب الوزارة ونوع الاستخدام لسنة 2012</t>
  </si>
  <si>
    <t>عدد السيارات ذات المواصفات الخاصة التي تمتلكها اجهزة الدولة في قطاع المختلط حسب الوزارة ونوع الاستخدام لسنة 2012</t>
  </si>
  <si>
    <t>جرافة (ترنبول)</t>
  </si>
  <si>
    <t>جرافة (متعددة الاغراض)</t>
  </si>
  <si>
    <t>حادلة اضلاف</t>
  </si>
  <si>
    <t>هزازة</t>
  </si>
  <si>
    <t>رافعة سلكية محمولة</t>
  </si>
  <si>
    <t>رافعة جانبية للانابيب</t>
  </si>
  <si>
    <t>حفارة ابار</t>
  </si>
  <si>
    <t>حفارة ركائز</t>
  </si>
  <si>
    <t>سربس ناقل</t>
  </si>
  <si>
    <t>حفار هيدروليك</t>
  </si>
  <si>
    <t>ثاقبة شوارع (نقار)</t>
  </si>
  <si>
    <t>مدرج بسكين</t>
  </si>
  <si>
    <t xml:space="preserve">عدد المعدات الاختصاصية التي تمتلكها اجهزة الدولــــــة والقطاع الحكومي حسب الـــــــوزارة والنوع لسنة 2012 </t>
  </si>
  <si>
    <t xml:space="preserve">عدد المعدات الاختصاصية التي تمتلكها اجهزة الدولــــــة والقطاع العام حسب الـــــــوزارة والنوع لسنة 2012 </t>
  </si>
  <si>
    <t xml:space="preserve">عدد المعدات الاختصاصية التي تمتلكها اجهزة الدولــــــة والقطاع المـختلط  حسب الـــــــوزارة والنوع لسنة 2012 </t>
  </si>
  <si>
    <t>عدد المعدات الاختصاصية التي تمتلكها اجهزة الدولــــــة والقطاع الحكومي حسب الـــــــوزارة والنوع لسنة 2012 / تابع جدول رقم ( 9 )</t>
  </si>
  <si>
    <t>عدد المعدات الاختصاصية التي تمتلكها اجهزة الدولــــــة والقطاع العام حسب الـــــــوزارة والنوع لسنة 2012 / تابع جدول رقم ( 9 )</t>
  </si>
  <si>
    <t>اعداد السيارات المسجلة وغير المسجلة التي تمتلكها اجهزة الدولة والدوائر غير المرتبطة لقطاعات الدولة بوزارة لسنة 2012</t>
  </si>
  <si>
    <t xml:space="preserve">الدوائر غير مرتبطة بوزارة </t>
  </si>
  <si>
    <t>دوائر غير مرتبطة بوزارة</t>
  </si>
  <si>
    <t>اعداد السيارات المسجلة وغير المسجلة التي تمتلكها اجهزة الدولة والدوائر غير المرتبطة للقطاع العام بوزارة لسنة 2012</t>
  </si>
  <si>
    <t>اعداد السيارات المسجلة وغير المسجلة التي تمتلكها اجهزة الدولة والدوائر غير المرتبطة بوزارة للقطاع المختلط لسنة 2012</t>
  </si>
  <si>
    <t>اعداد السيارات المسجلة وغير المسجلة التي تمتلكها اجهزة الدولة والدوائر غير المرتبطة بوزارة لقطاعات الدولة لسنة 2012 / تابع جدول ( 10 )</t>
  </si>
  <si>
    <t>اعداد السيارات العاملة وغير العاملة التي تمتلكها اجهزة الدولة والدوائر غير المرتبطة لقطاعات الدولة بوزارة لسنة 2012</t>
  </si>
  <si>
    <t>المجموع العام</t>
  </si>
  <si>
    <t>اعداد السيارات العاملة وغير العاملة التي تمتلكها اجهزة الدولة والدوائر غير المرتبطة لقطاع العام بوزارة لسنة 2012</t>
  </si>
  <si>
    <t>اعداد السيارات العاملة وغير العاملة التي تمتلكها اجهزة الدولة والدوائر غير المرتبطة لقطاع المختلط بوزارة لسنة 2012</t>
  </si>
  <si>
    <t>عدد سيارات اللوري والشاصي والقلاب والحوضية التي تمتلكها دوائر الدولة غير مرتبطة بوزارة في القطاع ا الحكومي حسب الوزارة والحمولة لسنة 2012</t>
  </si>
  <si>
    <t>الدوائر غير المرتبطة بوزارة</t>
  </si>
  <si>
    <t xml:space="preserve"> صالون  </t>
  </si>
  <si>
    <t>عدد السيارات التي نوع حمولتها</t>
  </si>
  <si>
    <t xml:space="preserve">خباطة خرسانية كونكريت </t>
  </si>
  <si>
    <t xml:space="preserve">الحكومة الاتحادية </t>
  </si>
  <si>
    <t xml:space="preserve">اخرى </t>
  </si>
  <si>
    <t>-</t>
  </si>
  <si>
    <t xml:space="preserve">الصناعة والمعادن </t>
  </si>
  <si>
    <t>النفط</t>
  </si>
  <si>
    <t xml:space="preserve">الصحة </t>
  </si>
  <si>
    <t xml:space="preserve">الشباب والرياضة </t>
  </si>
  <si>
    <t xml:space="preserve">الكهرباء </t>
  </si>
  <si>
    <t xml:space="preserve">العدل </t>
  </si>
  <si>
    <t xml:space="preserve">المالية </t>
  </si>
  <si>
    <t xml:space="preserve">التخطيط </t>
  </si>
  <si>
    <t xml:space="preserve">الاتصالات </t>
  </si>
  <si>
    <t xml:space="preserve">العمل والشؤون الاجتماعية </t>
  </si>
  <si>
    <t>4</t>
  </si>
  <si>
    <t xml:space="preserve">البنك المركزي العراقي </t>
  </si>
  <si>
    <t xml:space="preserve">ديوان الوقف الشيعي </t>
  </si>
  <si>
    <t xml:space="preserve">هيئة الاعلام والاتصالات </t>
  </si>
  <si>
    <t xml:space="preserve">الهيئة الوطنية للاستثمار </t>
  </si>
  <si>
    <t xml:space="preserve">هيئة دعاوي الملكية </t>
  </si>
  <si>
    <t xml:space="preserve">مؤسسة السجناء </t>
  </si>
  <si>
    <t xml:space="preserve">الموارد المائية </t>
  </si>
  <si>
    <t xml:space="preserve">حقوق الانسان </t>
  </si>
  <si>
    <t xml:space="preserve">المجموع </t>
  </si>
  <si>
    <t xml:space="preserve">ديوان الرقابة المالية </t>
  </si>
  <si>
    <t xml:space="preserve">مشغلة طائرات </t>
  </si>
  <si>
    <t xml:space="preserve">سلم طائرات </t>
  </si>
  <si>
    <t xml:space="preserve">ساحبة طائرات </t>
  </si>
  <si>
    <t xml:space="preserve">بيك اب </t>
  </si>
  <si>
    <t>الصناعة والعادن</t>
  </si>
  <si>
    <t xml:space="preserve">الاعمار والاسكان </t>
  </si>
  <si>
    <t>التعليم العالي</t>
  </si>
  <si>
    <t xml:space="preserve">فان </t>
  </si>
  <si>
    <t xml:space="preserve">حوض طن </t>
  </si>
  <si>
    <t>حوض لتر</t>
  </si>
  <si>
    <t>مواصفات</t>
  </si>
  <si>
    <t>الشباب</t>
  </si>
  <si>
    <t xml:space="preserve">البلديات </t>
  </si>
  <si>
    <t xml:space="preserve">لوري شاصي </t>
  </si>
  <si>
    <t>حوض طن</t>
  </si>
  <si>
    <t xml:space="preserve">العمل </t>
  </si>
  <si>
    <t xml:space="preserve">العلوم </t>
  </si>
  <si>
    <t xml:space="preserve">المهجرين </t>
  </si>
  <si>
    <t xml:space="preserve">السياحة </t>
  </si>
  <si>
    <t xml:space="preserve">امانة </t>
  </si>
  <si>
    <t>الحج والعمرة</t>
  </si>
  <si>
    <t xml:space="preserve">الوقف الشيعي </t>
  </si>
  <si>
    <t xml:space="preserve">الاوراق المالية </t>
  </si>
  <si>
    <t xml:space="preserve">الاعلام والاتصالات </t>
  </si>
  <si>
    <t xml:space="preserve">هيئة الوطنية للاستثمار </t>
  </si>
  <si>
    <t xml:space="preserve">المصادر المشعة </t>
  </si>
  <si>
    <t xml:space="preserve">لوري قلاب </t>
  </si>
  <si>
    <t xml:space="preserve">حوض لتر </t>
  </si>
  <si>
    <t>دعاوي الملكية</t>
  </si>
  <si>
    <t xml:space="preserve">النزاهة </t>
  </si>
  <si>
    <t xml:space="preserve">الامن الوطني </t>
  </si>
  <si>
    <t xml:space="preserve">الشهداء </t>
  </si>
  <si>
    <t>السجناء</t>
  </si>
  <si>
    <t>الســــــنة</t>
  </si>
  <si>
    <t xml:space="preserve">مجموع الوزارات </t>
  </si>
  <si>
    <t xml:space="preserve">المجموع الكلي </t>
  </si>
  <si>
    <t>مجموع الوزارات</t>
  </si>
  <si>
    <t xml:space="preserve">الهيئة العليا للحج والعمرة </t>
  </si>
  <si>
    <t xml:space="preserve">البلديات والاشغال العامة </t>
  </si>
  <si>
    <t xml:space="preserve">المجمع العلمي العراقي </t>
  </si>
  <si>
    <t xml:space="preserve">بيت الحكمة </t>
  </si>
  <si>
    <t xml:space="preserve">القطاع </t>
  </si>
  <si>
    <t>الهجرة والمهجرين</t>
  </si>
  <si>
    <t>الشباب و الرياضة</t>
  </si>
  <si>
    <t xml:space="preserve">الهجرة والمهجرين </t>
  </si>
  <si>
    <t xml:space="preserve">الهيئة العليا للحج والعمره </t>
  </si>
  <si>
    <t xml:space="preserve">المفوضية العليا المستقلة  </t>
  </si>
  <si>
    <t xml:space="preserve">اوقاف المسيحيين والديانات الاخرى </t>
  </si>
  <si>
    <t xml:space="preserve">هيئة الاوراق المالية </t>
  </si>
  <si>
    <t xml:space="preserve">هيئة الاوراق المالية  </t>
  </si>
  <si>
    <t>امانة بغداد</t>
  </si>
  <si>
    <t>Year</t>
  </si>
  <si>
    <t>Type</t>
  </si>
  <si>
    <t>Bus</t>
  </si>
  <si>
    <t>Passenger  cars</t>
  </si>
  <si>
    <t xml:space="preserve">Farm </t>
  </si>
  <si>
    <t>Total</t>
  </si>
  <si>
    <t>Pick-up</t>
  </si>
  <si>
    <t>Van</t>
  </si>
  <si>
    <t>Lorry</t>
  </si>
  <si>
    <t>Flat bed truck</t>
  </si>
  <si>
    <t xml:space="preserve">Tipper </t>
  </si>
  <si>
    <t>Tank (ton+ litre)</t>
  </si>
  <si>
    <t>Total lorries</t>
  </si>
  <si>
    <t>Vehicles of special specifications</t>
  </si>
  <si>
    <t>Saloon</t>
  </si>
  <si>
    <t>Station</t>
  </si>
  <si>
    <t>Farm</t>
  </si>
  <si>
    <t xml:space="preserve">Van </t>
  </si>
  <si>
    <t>Tipper</t>
  </si>
  <si>
    <t>Tank (ton)</t>
  </si>
  <si>
    <t>Total freight carriage</t>
  </si>
  <si>
    <t xml:space="preserve">Grand total </t>
  </si>
  <si>
    <t xml:space="preserve">Foreign </t>
  </si>
  <si>
    <t>Finance</t>
  </si>
  <si>
    <t xml:space="preserve">Labour and Social Affairs </t>
  </si>
  <si>
    <t xml:space="preserve">Health </t>
  </si>
  <si>
    <t>Justice</t>
  </si>
  <si>
    <t>Education</t>
  </si>
  <si>
    <t>Youth and Sport</t>
  </si>
  <si>
    <t>Trade</t>
  </si>
  <si>
    <t>Transport</t>
  </si>
  <si>
    <t>Municipalities and Public Works</t>
  </si>
  <si>
    <t>Construction &amp; Housing</t>
  </si>
  <si>
    <t>Agriculture</t>
  </si>
  <si>
    <t>Water Resources</t>
  </si>
  <si>
    <t>Oil</t>
  </si>
  <si>
    <t>Planning</t>
  </si>
  <si>
    <t>Industry &amp; Minerals</t>
  </si>
  <si>
    <t>Higher Education &amp; Sceintific Research</t>
  </si>
  <si>
    <t>Electricity</t>
  </si>
  <si>
    <t>Sceinces and Technology</t>
  </si>
  <si>
    <t xml:space="preserve">Communications </t>
  </si>
  <si>
    <t xml:space="preserve">Environment </t>
  </si>
  <si>
    <t>Tank (litre)</t>
  </si>
  <si>
    <t>Board of Supreme Audit</t>
  </si>
  <si>
    <t>Central Bank of Iraq</t>
  </si>
  <si>
    <t>Shiite Endowment</t>
  </si>
  <si>
    <t>Hajj and Umra Commission</t>
  </si>
  <si>
    <t xml:space="preserve">Iraqi Academy of Sciences </t>
  </si>
  <si>
    <t>Independent High Electoral Commission</t>
  </si>
  <si>
    <t xml:space="preserve">Christian Independent Electoral Commission &amp; other religions </t>
  </si>
  <si>
    <t>Iraqi Radioactive Sources Regulatory Authority</t>
  </si>
  <si>
    <t xml:space="preserve">National Commission For Investment </t>
  </si>
  <si>
    <t>Communications and Media Commission</t>
  </si>
  <si>
    <t>Stock Exchange Market</t>
  </si>
  <si>
    <t>Property Claims Commission</t>
  </si>
  <si>
    <t xml:space="preserve">Bait Al-Hikma </t>
  </si>
  <si>
    <t>Mayoralty of Baghdad</t>
  </si>
  <si>
    <t>Martyrs Institute</t>
  </si>
  <si>
    <t>Prisoners Institute</t>
  </si>
  <si>
    <t>Construction and Housing</t>
  </si>
  <si>
    <t>Water resources</t>
  </si>
  <si>
    <t>Grand total</t>
  </si>
  <si>
    <t>Sector</t>
  </si>
  <si>
    <t>Manufacturing Year</t>
  </si>
  <si>
    <t xml:space="preserve">Type </t>
  </si>
  <si>
    <t>Passenger cars</t>
  </si>
  <si>
    <t>Lorries</t>
  </si>
  <si>
    <t xml:space="preserve">Total lorries </t>
  </si>
  <si>
    <t xml:space="preserve">Total freight carriage </t>
  </si>
  <si>
    <t xml:space="preserve">Finance </t>
  </si>
  <si>
    <t>Youth &amp; Sport</t>
  </si>
  <si>
    <t>Municipalities and Public works</t>
  </si>
  <si>
    <t>Industry and Minerals</t>
  </si>
  <si>
    <t xml:space="preserve">Higher Education &amp; Scientific Research </t>
  </si>
  <si>
    <t xml:space="preserve">Migration &amp; Displacement </t>
  </si>
  <si>
    <t xml:space="preserve">عدد السيارات التي لديها عدد مقاعد    </t>
  </si>
  <si>
    <t>(2 - 5) مقعد   Seat</t>
  </si>
  <si>
    <t>(6 - 9) مقعد    Seat</t>
  </si>
  <si>
    <t>(7 - 14) مقعد  Seat</t>
  </si>
  <si>
    <t>(15 - 24) مقعد  Seat</t>
  </si>
  <si>
    <t>(25 فاكثر) مقعد   Seat</t>
  </si>
  <si>
    <t>Sunni Endowment</t>
  </si>
  <si>
    <t xml:space="preserve">Cars have number of seats </t>
  </si>
  <si>
    <t>Tank (Ton)</t>
  </si>
  <si>
    <t>Tank (Litre)</t>
  </si>
  <si>
    <t>No. of Lorries carry (Ton)</t>
  </si>
  <si>
    <t>المجموع  Total</t>
  </si>
  <si>
    <t xml:space="preserve"> مجموع اللوريات   Total lorries</t>
  </si>
  <si>
    <t>مجموع سيارات الحمل   Total freight carriage</t>
  </si>
  <si>
    <t>(24 فاكثر and more) طن(ton)</t>
  </si>
  <si>
    <t>Sciences and Technology</t>
  </si>
  <si>
    <t xml:space="preserve">Ambulance </t>
  </si>
  <si>
    <t>Fire</t>
  </si>
  <si>
    <t>Moving repair vehicle</t>
  </si>
  <si>
    <t>Crane</t>
  </si>
  <si>
    <t>Winch</t>
  </si>
  <si>
    <t xml:space="preserve">Excavator </t>
  </si>
  <si>
    <t>Road cleaner</t>
  </si>
  <si>
    <t>Trash truck</t>
  </si>
  <si>
    <t>Street sweeper</t>
  </si>
  <si>
    <t>Street cleaner</t>
  </si>
  <si>
    <t>Paving vehicles</t>
  </si>
  <si>
    <t>Sewage cleaning equipment</t>
  </si>
  <si>
    <t xml:space="preserve">Street linning </t>
  </si>
  <si>
    <t xml:space="preserve">Concrete </t>
  </si>
  <si>
    <t xml:space="preserve">Aircraft operator </t>
  </si>
  <si>
    <t>Ramp</t>
  </si>
  <si>
    <t>Aircraft puller</t>
  </si>
  <si>
    <t xml:space="preserve">Luggage puller </t>
  </si>
  <si>
    <t>Tractor</t>
  </si>
  <si>
    <t>Other</t>
  </si>
  <si>
    <t>Health</t>
  </si>
  <si>
    <t xml:space="preserve">Labour &amp; Social Affairs </t>
  </si>
  <si>
    <t>المجموع   Total</t>
  </si>
  <si>
    <t>Industry &amp; Mineral</t>
  </si>
  <si>
    <t>Higher Education and Scientific Research</t>
  </si>
  <si>
    <t>Communications</t>
  </si>
  <si>
    <t>Environment</t>
  </si>
  <si>
    <t xml:space="preserve">Migration and Displacement </t>
  </si>
  <si>
    <t>Freight vehicles</t>
  </si>
  <si>
    <t>Freight Vehicles</t>
  </si>
  <si>
    <t>Reefer</t>
  </si>
  <si>
    <t>Labor and Social Affairs</t>
  </si>
  <si>
    <t>Migration and Displacement</t>
  </si>
  <si>
    <t>Supreme Auditing Board</t>
  </si>
  <si>
    <t>Suprem Auditing Board</t>
  </si>
  <si>
    <t>Industry and Miniral</t>
  </si>
  <si>
    <t>Special specifications</t>
  </si>
  <si>
    <t>اللوريات Lorries</t>
  </si>
  <si>
    <t>(25 فاكثر) مقعد  Seat</t>
  </si>
  <si>
    <t>(4 - 9) مقعد   Seat</t>
  </si>
  <si>
    <t xml:space="preserve"> Vehicles in service</t>
  </si>
  <si>
    <t>Vehicles in service</t>
  </si>
  <si>
    <t xml:space="preserve">Stolen </t>
  </si>
  <si>
    <t xml:space="preserve"> Damaged</t>
  </si>
  <si>
    <t>Broken</t>
  </si>
  <si>
    <t xml:space="preserve">المسروقة  </t>
  </si>
  <si>
    <t xml:space="preserve">المتضررة </t>
  </si>
  <si>
    <t xml:space="preserve">المحطمة  </t>
  </si>
  <si>
    <t xml:space="preserve">المجموع  </t>
  </si>
  <si>
    <t>Damaged</t>
  </si>
  <si>
    <t xml:space="preserve">المتضررة  </t>
  </si>
  <si>
    <t>(4 - 9) مقعد    Seat</t>
  </si>
  <si>
    <t xml:space="preserve">النوع  </t>
  </si>
  <si>
    <t xml:space="preserve">صالون   </t>
  </si>
  <si>
    <t xml:space="preserve">حقلية  </t>
  </si>
  <si>
    <t xml:space="preserve">باص   </t>
  </si>
  <si>
    <t xml:space="preserve">النوع   </t>
  </si>
  <si>
    <t xml:space="preserve">باص  </t>
  </si>
  <si>
    <t xml:space="preserve">المجموع   </t>
  </si>
  <si>
    <t xml:space="preserve">بيك اب  </t>
  </si>
  <si>
    <t xml:space="preserve">فان    </t>
  </si>
  <si>
    <t xml:space="preserve">لوري شاصي  </t>
  </si>
  <si>
    <t xml:space="preserve">لوري قلاب  </t>
  </si>
  <si>
    <t xml:space="preserve">مواصفات خاصة   </t>
  </si>
  <si>
    <t>Registered</t>
  </si>
  <si>
    <t xml:space="preserve">المسجلة    </t>
  </si>
  <si>
    <t>No-Registered</t>
  </si>
  <si>
    <t xml:space="preserve"> غير المسجلة   </t>
  </si>
  <si>
    <t xml:space="preserve">الهيئة الوطنية للمساءلة والعدالة </t>
  </si>
  <si>
    <t>المفوضية العليا المستقلة</t>
  </si>
  <si>
    <t xml:space="preserve">اوقاف المسيحين والديانات الأخرى </t>
  </si>
  <si>
    <t>ماكنة لحيم</t>
  </si>
  <si>
    <t xml:space="preserve"> المفوضية العليا للانتخابات</t>
  </si>
  <si>
    <t>المفوضية العليا للانتخابات</t>
  </si>
  <si>
    <t>ديوان اوقاف المسيحين والديانات الأخرى</t>
  </si>
  <si>
    <t xml:space="preserve"> صالون</t>
  </si>
  <si>
    <t xml:space="preserve"> ستيشن</t>
  </si>
  <si>
    <t xml:space="preserve"> حقلية</t>
  </si>
  <si>
    <t xml:space="preserve"> باص</t>
  </si>
  <si>
    <t>صالون</t>
  </si>
  <si>
    <t>finance</t>
  </si>
  <si>
    <t xml:space="preserve"> الصناعة والمعادن</t>
  </si>
  <si>
    <t xml:space="preserve"> المالية</t>
  </si>
  <si>
    <t xml:space="preserve">  التجارة</t>
  </si>
  <si>
    <t xml:space="preserve">  الموارد المائية</t>
  </si>
  <si>
    <t>مؤسسة الشهداء</t>
  </si>
  <si>
    <t xml:space="preserve">   Passenger car</t>
  </si>
  <si>
    <t>Specification</t>
  </si>
  <si>
    <t xml:space="preserve">الركاب    </t>
  </si>
  <si>
    <t xml:space="preserve">الحمل     </t>
  </si>
  <si>
    <t xml:space="preserve">المواصفات الخاصة </t>
  </si>
  <si>
    <t>مجموع الجهات غير المرتبطة بوزارة</t>
  </si>
  <si>
    <t xml:space="preserve">مجموع الجهات غير المرتبطة بوزارة </t>
  </si>
  <si>
    <t>Ministries / Public sector</t>
  </si>
  <si>
    <t>Non-ministerial agency / govenmental</t>
  </si>
  <si>
    <t xml:space="preserve">Non-Ministerial agencies / Governmental sector </t>
  </si>
  <si>
    <t xml:space="preserve">Christian Endowment &amp; other religions </t>
  </si>
  <si>
    <t xml:space="preserve">Christian Christian Endowment &amp; other religions </t>
  </si>
  <si>
    <t xml:space="preserve">Accountability and Justice Commission  </t>
  </si>
  <si>
    <t xml:space="preserve">الدراجات النارية </t>
  </si>
  <si>
    <t>Motorcycle</t>
  </si>
  <si>
    <t xml:space="preserve"> الــــــــــوزارات </t>
  </si>
  <si>
    <t>الجهات غير المرتبطة بوزارة</t>
  </si>
  <si>
    <t xml:space="preserve">شبكة الاعلام العراقي </t>
  </si>
  <si>
    <t>Iraq Media Network</t>
  </si>
  <si>
    <t>شبكة الاعلام العراقي</t>
  </si>
  <si>
    <t xml:space="preserve">مجموع السيارات </t>
  </si>
  <si>
    <t>a. القطاع_2015 = 1 حكومي</t>
  </si>
  <si>
    <t>Grader</t>
  </si>
  <si>
    <t>Bulldozer</t>
  </si>
  <si>
    <t>Wheel-loader</t>
  </si>
  <si>
    <t>Tractor multi-purposes</t>
  </si>
  <si>
    <t>Scraper</t>
  </si>
  <si>
    <t>Steel roller tandem</t>
  </si>
  <si>
    <t>Penumatic roller</t>
  </si>
  <si>
    <t>Sheep foot roller</t>
  </si>
  <si>
    <t xml:space="preserve">Vibrator </t>
  </si>
  <si>
    <t>Vibratory pile driver</t>
  </si>
  <si>
    <t>Air compressor</t>
  </si>
  <si>
    <t>Tipper dumper</t>
  </si>
  <si>
    <t>Dumper</t>
  </si>
  <si>
    <t>Generator</t>
  </si>
  <si>
    <t>Crusher</t>
  </si>
  <si>
    <t>Asphalt boiler</t>
  </si>
  <si>
    <t>Asphalt paver</t>
  </si>
  <si>
    <t>Cold milling machine</t>
  </si>
  <si>
    <t>Pump</t>
  </si>
  <si>
    <t>Crane lifting</t>
  </si>
  <si>
    <t>Forklift</t>
  </si>
  <si>
    <t xml:space="preserve">  المالية</t>
  </si>
  <si>
    <t xml:space="preserve">  الاعمار والاسكان</t>
  </si>
  <si>
    <t xml:space="preserve">  الاتصالات</t>
  </si>
  <si>
    <t>رافعة انابيب جانبية</t>
  </si>
  <si>
    <t>Side crane</t>
  </si>
  <si>
    <t>Hydraulic crane</t>
  </si>
  <si>
    <t>Pipe side crane</t>
  </si>
  <si>
    <t>Excavatoe water wells</t>
  </si>
  <si>
    <t>Piles excavator</t>
  </si>
  <si>
    <t xml:space="preserve">Hydraulic excavator </t>
  </si>
  <si>
    <t xml:space="preserve"> Street Engraver</t>
  </si>
  <si>
    <t>Trench excavator</t>
  </si>
  <si>
    <t>Date pam plucker</t>
  </si>
  <si>
    <t>Telescopic forklift</t>
  </si>
  <si>
    <t>Concrete mixer</t>
  </si>
  <si>
    <t>Electrical welding machine</t>
  </si>
  <si>
    <t xml:space="preserve">Diesel welding machine </t>
  </si>
  <si>
    <t>Water tank trailer</t>
  </si>
  <si>
    <t>Asphalt factory</t>
  </si>
  <si>
    <t>Trailers</t>
  </si>
  <si>
    <t>بيت الحكمة</t>
  </si>
  <si>
    <t>other</t>
  </si>
  <si>
    <t>مجموع القطاع الحكومي</t>
  </si>
  <si>
    <t>Non-Ministerial agency</t>
  </si>
  <si>
    <t xml:space="preserve">اللوريات           Lorries </t>
  </si>
  <si>
    <t xml:space="preserve">اللوريات         Lorries   </t>
  </si>
  <si>
    <t xml:space="preserve"> تم دمج سيارات الصالون مع الاستيشن لاكمال السلسلة حسب السابق * </t>
  </si>
  <si>
    <t xml:space="preserve"> 2001 فاقل </t>
  </si>
  <si>
    <t>Table (11)</t>
  </si>
  <si>
    <t>الهيئة الوطنية للمساءلة والعدالة</t>
  </si>
  <si>
    <t xml:space="preserve">مجموع القطاع الحكومي </t>
  </si>
  <si>
    <t>مجموع القطاع العام</t>
  </si>
  <si>
    <t xml:space="preserve">مجموع الوزارات  </t>
  </si>
  <si>
    <t xml:space="preserve"> مجموع السيارات</t>
  </si>
  <si>
    <t>مجموع السيارات</t>
  </si>
  <si>
    <t xml:space="preserve"> وزارات القطاع العام </t>
  </si>
  <si>
    <t xml:space="preserve">وزارات القطاع المختلط </t>
  </si>
  <si>
    <t xml:space="preserve">مجموع القطاع المختلط </t>
  </si>
  <si>
    <t>المجموع الكلي للسيارات = ( مجموع القطاع الحكومي + مجموع القطاع العام + مجموع القطاع المختلط)</t>
  </si>
  <si>
    <t xml:space="preserve">وزارات القطاع الحكومي </t>
  </si>
  <si>
    <t xml:space="preserve"> القطاع الحكومي </t>
  </si>
  <si>
    <t xml:space="preserve"> القطاع العام</t>
  </si>
  <si>
    <t xml:space="preserve"> القطاع المختلط </t>
  </si>
  <si>
    <t xml:space="preserve">القطاع الحكومي </t>
  </si>
  <si>
    <t xml:space="preserve">القطاع العام </t>
  </si>
  <si>
    <t xml:space="preserve">القطاع المختلط </t>
  </si>
  <si>
    <t xml:space="preserve">الجهات غير المرتبطة بوزارة / القطاع الحكومي </t>
  </si>
  <si>
    <t>الجهات غير المرتبطة بوزارة / القطاع الحكومي</t>
  </si>
  <si>
    <t>مجموع القطاع المختلط</t>
  </si>
  <si>
    <t>وزارات القطاع الحكومي</t>
  </si>
  <si>
    <t xml:space="preserve">المركبات العاملة  </t>
  </si>
  <si>
    <t xml:space="preserve">ستيشن  </t>
  </si>
  <si>
    <t>اخرى 
 Other</t>
  </si>
  <si>
    <t>هيئة المصادر المشعة</t>
  </si>
  <si>
    <t xml:space="preserve">  الصحـــــــــــــة</t>
  </si>
  <si>
    <t xml:space="preserve">  النقل</t>
  </si>
  <si>
    <t xml:space="preserve">  النفط</t>
  </si>
  <si>
    <t xml:space="preserve">  الصناعة والمعادن</t>
  </si>
  <si>
    <t xml:space="preserve">  الكهرباء</t>
  </si>
  <si>
    <t xml:space="preserve">  امانة بغداد</t>
  </si>
  <si>
    <t xml:space="preserve"> حفارة منجمية</t>
  </si>
  <si>
    <t xml:space="preserve"> رأس قاطرة</t>
  </si>
  <si>
    <t xml:space="preserve"> حاصدة</t>
  </si>
  <si>
    <t xml:space="preserve"> ناقلة سيارات</t>
  </si>
  <si>
    <t xml:space="preserve"> ناقلة انابيب وعوارض كونكريتية</t>
  </si>
  <si>
    <t xml:space="preserve"> ناقلة عملة (مصفحة)</t>
  </si>
  <si>
    <t xml:space="preserve"> ناقلة موتى</t>
  </si>
  <si>
    <t xml:space="preserve"> ناقلة سجناء</t>
  </si>
  <si>
    <t xml:space="preserve"> مختبر تصوير شعاعي</t>
  </si>
  <si>
    <t xml:space="preserve"> مختبر جنائي</t>
  </si>
  <si>
    <t xml:space="preserve"> مختبر طبي</t>
  </si>
  <si>
    <t xml:space="preserve"> مختبر بث اذاعي وتلفزيوني</t>
  </si>
  <si>
    <t xml:space="preserve"> مختبر تصوير تلفزيوني وسينمائي</t>
  </si>
  <si>
    <t xml:space="preserve"> عيادة طب اسنان</t>
  </si>
  <si>
    <t xml:space="preserve"> صاروخية</t>
  </si>
  <si>
    <t xml:space="preserve"> شافطة</t>
  </si>
  <si>
    <t xml:space="preserve"> قالعة نخيل</t>
  </si>
  <si>
    <t xml:space="preserve"> حفارة ابار</t>
  </si>
  <si>
    <t xml:space="preserve"> مضخة كونكريت</t>
  </si>
  <si>
    <t xml:space="preserve"> حفارة ركائز</t>
  </si>
  <si>
    <t xml:space="preserve"> حفارة سربس</t>
  </si>
  <si>
    <t xml:space="preserve">  الزراعة</t>
  </si>
  <si>
    <t xml:space="preserve">انــــــــــــواع السيــــــــــــــارات                               </t>
  </si>
  <si>
    <t xml:space="preserve">  Type of vehicles</t>
  </si>
  <si>
    <t>جدول  (1)</t>
  </si>
  <si>
    <t>Table (1)</t>
  </si>
  <si>
    <t>جدول (2)</t>
  </si>
  <si>
    <t>Table (2)</t>
  </si>
  <si>
    <t xml:space="preserve"> * صالـــون وستيشن</t>
  </si>
  <si>
    <t>Total Cars</t>
  </si>
  <si>
    <t xml:space="preserve">جدول (3)            </t>
  </si>
  <si>
    <t>سيارات الركاب   
 Passenger car</t>
  </si>
  <si>
    <t>Con. Table (3)</t>
  </si>
  <si>
    <t>Accountability and Justice Commission</t>
  </si>
  <si>
    <t>Total Non-Ministerial agency</t>
  </si>
  <si>
    <t>Grand total of vehicles</t>
  </si>
  <si>
    <t xml:space="preserve">*المجموع الكلي للمركبات </t>
  </si>
  <si>
    <t>*المجموع الكلي للمركبات = ( مجموع الوزارات + الجهات غير مرتبطة بوزارة + الجهات الاخرى).</t>
  </si>
  <si>
    <t>Total Ministries</t>
  </si>
  <si>
    <t>Ministries</t>
  </si>
  <si>
    <t>المجموع الكلي للمركبات</t>
  </si>
  <si>
    <t>Total other entities</t>
  </si>
  <si>
    <t xml:space="preserve">مجموع الجهات الاخرى </t>
  </si>
  <si>
    <t>Grand total of vehicles = (Total ministries + total Non-Ministerial agency +Total other entities )</t>
  </si>
  <si>
    <t xml:space="preserve">جدول (4)              </t>
  </si>
  <si>
    <t>سيارات الركاب
 Passenger car</t>
  </si>
  <si>
    <t>سيارات الحمل 
Freight vehicles</t>
  </si>
  <si>
    <t>Con.Table (4)</t>
  </si>
  <si>
    <t>مجموع الجهات الاخرى</t>
  </si>
  <si>
    <t>Total government sector</t>
  </si>
  <si>
    <t>Ministries / Government sector</t>
  </si>
  <si>
    <t>Non-Ministerial agency / Government sector</t>
  </si>
  <si>
    <t>Total public sector</t>
  </si>
  <si>
    <t>Ministries / Mixed sector</t>
  </si>
  <si>
    <t>Total mixed sector</t>
  </si>
  <si>
    <t>المجموع الكلي للمركبات = ( مجموع القطاع الحكومي + مجموع القطاع العام + مجموع القطاع المختلط)</t>
  </si>
  <si>
    <t xml:space="preserve">المجموع الكلي للمركبات    </t>
  </si>
  <si>
    <t>Total = (Total government sector +Total public sector +Total mixed sector )</t>
  </si>
  <si>
    <t xml:space="preserve">جدول (5)                                                                                                                                                                                                                       </t>
  </si>
  <si>
    <t xml:space="preserve"> Table (5)</t>
  </si>
  <si>
    <t xml:space="preserve">Total passenger cars
</t>
  </si>
  <si>
    <t>Total passenger cars</t>
  </si>
  <si>
    <t>Government sector</t>
  </si>
  <si>
    <t xml:space="preserve">Mixed sector </t>
  </si>
  <si>
    <t>سيارات الركاب  
Passenger car</t>
  </si>
  <si>
    <t>اللوريات 
Lorries</t>
  </si>
  <si>
    <t>Public sector</t>
  </si>
  <si>
    <t>Con.Table (5)</t>
  </si>
  <si>
    <t>عدد المركبات الكلي
The total number of vehicles</t>
  </si>
  <si>
    <t>النسبة المئوية
Percentage</t>
  </si>
  <si>
    <t>جدول (6)</t>
  </si>
  <si>
    <t>سيارات الحمل  
Freight vehicles</t>
  </si>
  <si>
    <t>اللوريات  
Lorries</t>
  </si>
  <si>
    <t xml:space="preserve">المجموع الكلي للمركبات  
Grand total of vehicles   </t>
  </si>
  <si>
    <t xml:space="preserve">جدول (7)                                                                                                                        </t>
  </si>
  <si>
    <t xml:space="preserve">نوع الوقود 
 Fuel </t>
  </si>
  <si>
    <t xml:space="preserve">بنزين 
 Gazoline </t>
  </si>
  <si>
    <t xml:space="preserve">ديزل 
Diesel </t>
  </si>
  <si>
    <t>أخرى 
Other</t>
  </si>
  <si>
    <t xml:space="preserve">المجموع  
 Total </t>
  </si>
  <si>
    <t xml:space="preserve">السيارات ذات المواصفات الخاصة </t>
  </si>
  <si>
    <t xml:space="preserve">مجموع  السيارات </t>
  </si>
  <si>
    <t xml:space="preserve">Grand total of vehicles  </t>
  </si>
  <si>
    <t>جدول (8)</t>
  </si>
  <si>
    <t>Table (8)</t>
  </si>
  <si>
    <t xml:space="preserve">صالون 
 Saloon </t>
  </si>
  <si>
    <t>ستيشن 
 Station</t>
  </si>
  <si>
    <t>حقلية 
Farm</t>
  </si>
  <si>
    <t xml:space="preserve"> باص
  Bus</t>
  </si>
  <si>
    <t xml:space="preserve">مجموع الباصات 
Total Bus </t>
  </si>
  <si>
    <t>مجموع سيارات الركاب      
Total passenger cars</t>
  </si>
  <si>
    <t>Con. Table (8)</t>
  </si>
  <si>
    <t>مجموع سيارات الركاب    
  Total passenger cars</t>
  </si>
  <si>
    <t>مجموع الباصات  
Total Bus</t>
  </si>
  <si>
    <t xml:space="preserve">باص
Bus </t>
  </si>
  <si>
    <t>حقلية
Farm</t>
  </si>
  <si>
    <t>ستيشن 
Station</t>
  </si>
  <si>
    <t xml:space="preserve">صالون  
Saloon </t>
  </si>
  <si>
    <t>(15 - 23) طن (ton)</t>
  </si>
  <si>
    <t>جدول (9)</t>
  </si>
  <si>
    <t>Table (9)</t>
  </si>
  <si>
    <t>(3 - 14) 
طن (ton)</t>
  </si>
  <si>
    <t>(3- 14) 
طن (ton)</t>
  </si>
  <si>
    <t>(15- 23) 
طن (ton)</t>
  </si>
  <si>
    <t>(24 فاكثر and more) 
طن (ton)</t>
  </si>
  <si>
    <t>(23-15) 
طن (ton)</t>
  </si>
  <si>
    <t>(14-3)
 طن (ton)</t>
  </si>
  <si>
    <t xml:space="preserve"> (10000 فاقل and less) 
لتر Litre</t>
  </si>
  <si>
    <t>(10001- 20000)
لتر Litre</t>
  </si>
  <si>
    <t xml:space="preserve">Total Non-Ministerial agency  </t>
  </si>
  <si>
    <t>(3 - 14)
طن (ton)</t>
  </si>
  <si>
    <t>(20001 فاكثر  and more)
لتر Litre</t>
  </si>
  <si>
    <t>جدول (10)</t>
  </si>
  <si>
    <t>Table (10)</t>
  </si>
  <si>
    <t xml:space="preserve"> اخرى </t>
  </si>
  <si>
    <t>Soldeing Machine (Welder)</t>
  </si>
  <si>
    <t>Visual studio</t>
  </si>
  <si>
    <t>Broadcasting station</t>
  </si>
  <si>
    <t>Medical lab</t>
  </si>
  <si>
    <t>Forensic lab</t>
  </si>
  <si>
    <t>X-rays lab</t>
  </si>
  <si>
    <t>Hearse</t>
  </si>
  <si>
    <t>Reaping machine</t>
  </si>
  <si>
    <t>Driver cab</t>
  </si>
  <si>
    <t xml:space="preserve">Excavator
</t>
  </si>
  <si>
    <t xml:space="preserve"> جرار (تركتور)</t>
  </si>
  <si>
    <t xml:space="preserve"> ناقلة معدات ومكائن ثقيلة (لوودير)</t>
  </si>
  <si>
    <t xml:space="preserve"> التفاصيل</t>
  </si>
  <si>
    <t xml:space="preserve"> شاحنة انقاذ 
(سحب سيارات عاطلة)</t>
  </si>
  <si>
    <t xml:space="preserve"> مازجة 
(كونكريتية)</t>
  </si>
  <si>
    <t>نوع المعدات 
 Type of Equipment</t>
  </si>
  <si>
    <t xml:space="preserve">  (جدول (11   </t>
  </si>
  <si>
    <t xml:space="preserve"> وزارات / القطاع الحكومي </t>
  </si>
  <si>
    <t xml:space="preserve"> وزارات/ القطاع العام </t>
  </si>
  <si>
    <t xml:space="preserve">وزارات/ القطاع المختلط </t>
  </si>
  <si>
    <t xml:space="preserve">وزارات / القطاع المختلط </t>
  </si>
  <si>
    <t xml:space="preserve">وزارات / القطاع الحكومي </t>
  </si>
  <si>
    <t xml:space="preserve"> وزارات /القطاع العام </t>
  </si>
  <si>
    <t xml:space="preserve">أخرى </t>
  </si>
  <si>
    <t xml:space="preserve"> جدول (12)</t>
  </si>
  <si>
    <t>Table (12)</t>
  </si>
  <si>
    <t>وزارات / القطاع الحكومي</t>
  </si>
  <si>
    <t>حالات تسجيل *المركبات في المرور 
 Registration</t>
  </si>
  <si>
    <t>*المركبات غير العاملة 
 Vehicles not in service</t>
  </si>
  <si>
    <t>*المركبات = (السيارات + الدراجات النارية)</t>
  </si>
  <si>
    <t>*vehicles = (Cars + Motorcycle)</t>
  </si>
  <si>
    <t xml:space="preserve"> وزارات / القطاع العام </t>
  </si>
  <si>
    <t>Con. Table (12)</t>
  </si>
  <si>
    <t>حالات تسجيل المركبات في المرور  
Registration</t>
  </si>
  <si>
    <t>المركبات غير العاملة
  Vehicles not in service</t>
  </si>
  <si>
    <t>جدول (13)</t>
  </si>
  <si>
    <t>Table (13)</t>
  </si>
  <si>
    <t>عدد السلندرات 
 No. of cylinder</t>
  </si>
  <si>
    <t>المجموع 
 Total</t>
  </si>
  <si>
    <t xml:space="preserve">اخرى 
 Other </t>
  </si>
  <si>
    <t>Con. Table (13) 1</t>
  </si>
  <si>
    <t>عدد السلندرات 
  No. of Cylinders</t>
  </si>
  <si>
    <t>المجموع 
  Total</t>
  </si>
  <si>
    <t>عدد السلندرات  
  No. of Cylinders</t>
  </si>
  <si>
    <t>المجموع  
 Total</t>
  </si>
  <si>
    <t>اخرى
 Other</t>
  </si>
  <si>
    <t>المجموع  
Total</t>
  </si>
  <si>
    <t>Con. Table (13) 2</t>
  </si>
  <si>
    <t>Con.Table (13) 3</t>
  </si>
  <si>
    <t>عدد السلندرات 
 No. of Cylinders</t>
  </si>
  <si>
    <t>ديوان اوقاف المسيحيين والأديان الاخرى</t>
  </si>
  <si>
    <t>Con.Table (13) 4</t>
  </si>
  <si>
    <t>عدد السلندرات  
 No. of Cylinders</t>
  </si>
  <si>
    <t xml:space="preserve">وزارات / القطاع العام </t>
  </si>
  <si>
    <t xml:space="preserve">Ministries / Public sector  </t>
  </si>
  <si>
    <t xml:space="preserve">النوع </t>
  </si>
  <si>
    <t>عدد السلندرات   
No. of Cylinders</t>
  </si>
  <si>
    <t>Con. Table (13) 5</t>
  </si>
  <si>
    <t>Con. Table (13) 6</t>
  </si>
  <si>
    <t>عدد السلندرات 
 No. of cylinders</t>
  </si>
  <si>
    <t xml:space="preserve">لوري حوضية (طن)   </t>
  </si>
  <si>
    <t xml:space="preserve">لوري حوضية (لتر)   </t>
  </si>
  <si>
    <t>Table (14)</t>
  </si>
  <si>
    <t>Note:Total freight carriage do not include motorcycles</t>
  </si>
  <si>
    <t xml:space="preserve"> ملاحظة : مجموع سيارات الحمل لايشمل الدراجات النارية </t>
  </si>
  <si>
    <t>Con.Table (14) 1</t>
  </si>
  <si>
    <t>عدد السلندرات  
No. of cylinder</t>
  </si>
  <si>
    <t>Con. Table (14) 2</t>
  </si>
  <si>
    <t>اخرى  
Other</t>
  </si>
  <si>
    <t>Con.Table (14) 3</t>
  </si>
  <si>
    <t>Con.Table (14) 4</t>
  </si>
  <si>
    <t>Con. Table (14) 5</t>
  </si>
  <si>
    <t xml:space="preserve">Ministries/ public sector </t>
  </si>
  <si>
    <t>Con.Table (14) 6</t>
  </si>
  <si>
    <t xml:space="preserve">وزارات / القطاع المختلط  </t>
  </si>
  <si>
    <t xml:space="preserve">Ministries/ Mixed sector </t>
  </si>
  <si>
    <t>هيئة دعاوي الملكية</t>
  </si>
  <si>
    <t>السنـــوات
Years</t>
  </si>
  <si>
    <t>سيارات الحمل  
 Freight vehicles</t>
  </si>
  <si>
    <t xml:space="preserve">Table (3)         </t>
  </si>
  <si>
    <t>سيارات الركاب 
 Passenger car</t>
  </si>
  <si>
    <t>سيارات الحمل  
 Freight carriage</t>
  </si>
  <si>
    <t>سيارات الحمل
 Freight carriage</t>
  </si>
  <si>
    <t>حوضية (طن)</t>
  </si>
  <si>
    <t>حوضية (لتر)</t>
  </si>
  <si>
    <t>Prisoners transport 
vehicles</t>
  </si>
  <si>
    <t>Worker
 transport 
vehicle</t>
  </si>
  <si>
    <t>Equipment and heavey 
machine truck</t>
  </si>
  <si>
    <t>Pipes and 
concrete
 blocks truck</t>
  </si>
  <si>
    <t>Flat
 bed 
truck</t>
  </si>
  <si>
    <t xml:space="preserve">Construction and Housing </t>
  </si>
  <si>
    <t>*The saloon cars have been merged with the Station to complete the series according to the previous</t>
  </si>
  <si>
    <t>Details</t>
  </si>
  <si>
    <t xml:space="preserve"> المركبات =(السيارات + الدراجات النارية)</t>
  </si>
  <si>
    <t>Vehicles = ( Cars + Motorcycle)</t>
  </si>
  <si>
    <t xml:space="preserve">**مجموع الجهات الاخرى </t>
  </si>
  <si>
    <t xml:space="preserve">Total of others </t>
  </si>
  <si>
    <t>** مجموع الجهات الاخرى يشمل (وزارة الداخلية ، هيئة النزاهة ، جهاز الامن الوطني العراقي ، المحكمة الاتحادية العليا ، مجلس القضاء الاعلى)</t>
  </si>
  <si>
    <t>**Total of others includes (Ministry of Interior, Integrity Commission, Iraqi National Security Service, Federal Supreme Court, Higher Judicial Council)</t>
  </si>
  <si>
    <t xml:space="preserve"> Details</t>
  </si>
  <si>
    <t xml:space="preserve">Table (4)          </t>
  </si>
  <si>
    <t>المركبات =(السيارات + الدراجات النارية)</t>
  </si>
  <si>
    <t>Table (6)</t>
  </si>
  <si>
    <t xml:space="preserve">Details          </t>
  </si>
  <si>
    <t xml:space="preserve">**Total of others </t>
  </si>
  <si>
    <t>*المجموع الكلي للسيارات</t>
  </si>
  <si>
    <t>التفاصيل</t>
  </si>
  <si>
    <t>Total of others</t>
  </si>
  <si>
    <t>*Grand total for Cars</t>
  </si>
  <si>
    <t>*المجموع الكلي للسيارات = ( مجموع القطاع الحكومي + مجموع القطاع العام + مجموع القطاع المختلط)</t>
  </si>
  <si>
    <t>*Total = (Total government sector +Total public sector +Total mixed sector )</t>
  </si>
  <si>
    <t>Con.Table (9)</t>
  </si>
  <si>
    <t xml:space="preserve"> التفاصيل </t>
  </si>
  <si>
    <t>*المجموع الكلي للمعدات</t>
  </si>
  <si>
    <t>*Total equipment</t>
  </si>
  <si>
    <t>*المجموع الكلي للمعدات = ( مجموع القطاع الحكومي + مجموع القطاع العام + مجموع القطاع المختلط)</t>
  </si>
  <si>
    <t>*المجموع الكلي للمركبات</t>
  </si>
  <si>
    <t>*المجموع الكلي للمركبات = ( مجموع القطاع الحكومي + مجموع القطاع العام + مجموع القطاع المختلط)</t>
  </si>
  <si>
    <t>*Grand total of vehicles</t>
  </si>
  <si>
    <t>Con.Table (10) 1</t>
  </si>
  <si>
    <t>Con.Table (10) 2</t>
  </si>
  <si>
    <t>Con.Table (10) 3</t>
  </si>
  <si>
    <t xml:space="preserve">Dental clinic </t>
  </si>
  <si>
    <t>Rocket</t>
  </si>
  <si>
    <t>Rescue truck
(Checking out idle cars)</t>
  </si>
  <si>
    <t>pump</t>
  </si>
  <si>
    <t>Blending
(Concrete)</t>
  </si>
  <si>
    <t>Castle of a palm tree</t>
  </si>
  <si>
    <t>Well excavator</t>
  </si>
  <si>
    <t>Concrete pump</t>
  </si>
  <si>
    <t>Excavator stilts</t>
  </si>
  <si>
    <t>Con. Table (10) 4</t>
  </si>
  <si>
    <t>Con. Table (10) 5</t>
  </si>
  <si>
    <t>Con. Table (10) 6</t>
  </si>
  <si>
    <t>Con. Table (10) 7</t>
  </si>
  <si>
    <t>Con.Table (14) 7</t>
  </si>
  <si>
    <t>Con.Table (11) 1</t>
  </si>
  <si>
    <t>Con.Table (11) 2</t>
  </si>
  <si>
    <t>جرافة 
(متعددة الاغراض)</t>
  </si>
  <si>
    <t>Con.Table (11) 3</t>
  </si>
  <si>
    <t>Con.Table (11) 4</t>
  </si>
  <si>
    <t>Con.Table (11) 5</t>
  </si>
  <si>
    <t>Sarubs Excavator</t>
  </si>
  <si>
    <t>Transporter belt</t>
  </si>
  <si>
    <t>Road grader</t>
  </si>
  <si>
    <t>Con.Table (11) 6</t>
  </si>
  <si>
    <t>Con.Table (11) 7</t>
  </si>
  <si>
    <t>No. of Lorries carry (Litre)</t>
  </si>
  <si>
    <t>(2-1)
 طن (ton)</t>
  </si>
  <si>
    <t>(24 فاكثر 
and more) 
طن (ton)</t>
  </si>
  <si>
    <t xml:space="preserve"> (10000 فاقل and less) 
 لتر Litre</t>
  </si>
  <si>
    <t>(10001 - 20000)
لتر  Litre</t>
  </si>
  <si>
    <t>(20001 فاكثر and more)
 لتر  Litre</t>
  </si>
  <si>
    <t>سيارات الركاب
Passenger  cars</t>
  </si>
  <si>
    <t>سيارات الحمل
Freight vehicles</t>
  </si>
  <si>
    <t>Iraq Civil Aviation Authority</t>
  </si>
  <si>
    <t>سلطة الطيران المدني العراقي</t>
  </si>
  <si>
    <t>بنزين
Gazoline</t>
  </si>
  <si>
    <t xml:space="preserve">ديزل
Diesel </t>
  </si>
  <si>
    <t>اخرى
Other</t>
  </si>
  <si>
    <t>الحوضـيــــة (طن + لتر)</t>
  </si>
  <si>
    <t>*Saloon &amp; Station</t>
  </si>
  <si>
    <t>Table (7)</t>
  </si>
  <si>
    <t>الثقافة والسياحة والاثار</t>
  </si>
  <si>
    <t>Culture Tourism and Antiquities</t>
  </si>
  <si>
    <t>الثقافة والسياحة والآثار</t>
  </si>
  <si>
    <t>Culture Tourism &amp; Antiquities</t>
  </si>
  <si>
    <t>Con.Table (14) 8</t>
  </si>
  <si>
    <t>Culture ,Tourism and Antiquities</t>
  </si>
  <si>
    <t>Culture, Tourism and Antiquities</t>
  </si>
  <si>
    <t>المجموع الكلي لسيارات الركاب</t>
  </si>
  <si>
    <t>Total Passenger Cars</t>
  </si>
  <si>
    <t>المجموع الكلي لسيارات الحمل والمواصفات الخاصة</t>
  </si>
  <si>
    <t>Total freight carriage and special specifications</t>
  </si>
  <si>
    <t xml:space="preserve">تابع جدول (3)                                                     </t>
  </si>
  <si>
    <t xml:space="preserve">تابع جدول (4)                                                     </t>
  </si>
  <si>
    <t xml:space="preserve">تابع جدول (5)                                                                                                                           </t>
  </si>
  <si>
    <t>تابع جدول (8)</t>
  </si>
  <si>
    <t>تابع جدول (9)</t>
  </si>
  <si>
    <t>تابع جدول (10) 1</t>
  </si>
  <si>
    <t>تابع جدول (10) 2</t>
  </si>
  <si>
    <t>تابع جدول (10) 3</t>
  </si>
  <si>
    <t>تابع جدول (10) 4</t>
  </si>
  <si>
    <t>تابع جدول (10) 5</t>
  </si>
  <si>
    <t>تابع جدول (10) 6</t>
  </si>
  <si>
    <t>تابع جدول (10) 7</t>
  </si>
  <si>
    <t xml:space="preserve">1  (تابع جدول (11 </t>
  </si>
  <si>
    <t xml:space="preserve"> 2 (تابع جدول (11   </t>
  </si>
  <si>
    <t xml:space="preserve"> 3 (تابع جدول (11   </t>
  </si>
  <si>
    <t xml:space="preserve">4  (تابع جدول (11   </t>
  </si>
  <si>
    <t xml:space="preserve"> 5 (تابع جدول (11   </t>
  </si>
  <si>
    <t xml:space="preserve"> 6 (تابع جدول (11   </t>
  </si>
  <si>
    <t xml:space="preserve"> 7 (تابع جدول (11   </t>
  </si>
  <si>
    <t>تابع جدول (12)</t>
  </si>
  <si>
    <t>تابع جدول (13) 1</t>
  </si>
  <si>
    <t>تابع جدول (13) 2</t>
  </si>
  <si>
    <t>تابع جدول (13) 3</t>
  </si>
  <si>
    <t>تابع جدول (13) 4</t>
  </si>
  <si>
    <t>تابع جدول (13) 5</t>
  </si>
  <si>
    <t>تابع جدول (13) 6</t>
  </si>
  <si>
    <t xml:space="preserve">جدول (14) </t>
  </si>
  <si>
    <t>تابع جدول (14) 1</t>
  </si>
  <si>
    <t>تابع جدول (14) 2</t>
  </si>
  <si>
    <t>تابع جدول (14) 3</t>
  </si>
  <si>
    <t>تابع جدول (14) 4</t>
  </si>
  <si>
    <t>تابع جدول (14) 5</t>
  </si>
  <si>
    <t>تابع جدول (14) 6</t>
  </si>
  <si>
    <t>تابع جدول (14) 7</t>
  </si>
  <si>
    <t>تابع جدول (14) 8</t>
  </si>
  <si>
    <t xml:space="preserve"> الدراجات النارية </t>
  </si>
  <si>
    <t>المواصفات الخاصة والدراجات النارية
 Vehicles of special specifications and Motorcycle</t>
  </si>
  <si>
    <t xml:space="preserve">Note / Cars with special specifications were combined with motorcycles in 2014, 2015,2017,2018 and 2019 as shown in the drawing </t>
  </si>
  <si>
    <t xml:space="preserve">التعليم العالي والبحث العلمي </t>
  </si>
  <si>
    <t xml:space="preserve">                                                         </t>
  </si>
  <si>
    <t xml:space="preserve">  </t>
  </si>
  <si>
    <t xml:space="preserve">                                                                                                    </t>
  </si>
  <si>
    <t>2022 -2021</t>
  </si>
  <si>
    <t>2022-2021</t>
  </si>
  <si>
    <t>2021-2022</t>
  </si>
  <si>
    <t>التعليم</t>
  </si>
  <si>
    <t>القطاع العام</t>
  </si>
  <si>
    <t>القطاع المختلط</t>
  </si>
  <si>
    <t xml:space="preserve">                                                                                                                                                                                                            </t>
  </si>
  <si>
    <t>الاتصالالت</t>
  </si>
  <si>
    <t>معدل التغير السنوي لسنتي 
(2022 - 2023)%
Annual rate of change  
%(2023-2022)</t>
  </si>
  <si>
    <t>التعليم العالي والبحث العلمي والعلوم والتكنولوجيا</t>
  </si>
  <si>
    <t>التعليم العالي والبحث العلمي العلوم والتكنولوجيا</t>
  </si>
  <si>
    <t>التعليم العالي والبحث العلميالعلوم والتكنولوجيا</t>
  </si>
  <si>
    <t xml:space="preserve">ملاحظة / تم جمع سيارات ذات المواصفات الخاصة مع الدراجات النارية في 2018 و2019 و2020 و2022 و 2023 وكما موضح في الرسم </t>
  </si>
  <si>
    <t>عدد السيارات والدراجات النارية التي تمتلكها اجهزة الدولة والجهات غير المرتبطة بوزارة في القطاع الحكومي والعام والمختلط حسب النوع والوزارة لغاية 2023/12/31</t>
  </si>
  <si>
    <t xml:space="preserve"> Vehicles Owned By State Institutions and Non-Ministerial Agencies in Governmental, Public and Mixed Sectors By Type and Ministry Until 31/12/2023</t>
  </si>
  <si>
    <t>عدد السيارات والدراجات النارية التي تمتلكها اجهزة الدولة والجهات غير المرتبطة بوزارة في القطاع الحكومي والعام والمختلط حسب النوع والوزارة  لغاية 2023/12/31</t>
  </si>
  <si>
    <t xml:space="preserve"> Vehicles Owned ByState Institutions and Non-Ministerial Agencies in Governmental, Public and Mixed Sectors By Type and Ministry  Until 31/12/2023</t>
  </si>
  <si>
    <t xml:space="preserve">عدد السيارات والدراجات النارية التي تمتلكها اجهزة الدولة والجهات غير المرتبطة بوزارة  في القطاع الحكومي والعام والمختلط  حسب النوع لغاية 2023/12/31 </t>
  </si>
  <si>
    <t>Vehicles Owned By State Institutions and Non-Ministerial Agencies  in Governmental, Public and Mixed Sectors  By Type Until 31/12/2023</t>
  </si>
  <si>
    <t xml:space="preserve">عدد السيارات والدراجات النارية التي تمتلكها اجهزة الدولة حسب القطاع (حكومي، عام، مختلط) لغاية 2023/12/31 </t>
  </si>
  <si>
    <t>Vehicles Owned By State Institutions By Sectors (Governmental, Public, Mixed) Until 31/12/2023</t>
  </si>
  <si>
    <t xml:space="preserve">عدد السيارات والدراجات النارية التي تمتلكها اجهزة الدولة والجهات غير المرتبطة بوزارة في القطاع الحكومي والعام والمختلط حسب سنة الصنع لغاية 2023/12/31 </t>
  </si>
  <si>
    <t>Vehicles Owned By State Institutions and Non-Ministerial Agencies  in Governmental, Public and Mixed Sectors By Manufacturing year Until 31/12/2023</t>
  </si>
  <si>
    <t>Vehicles Owned By State Institutions and Non-Ministerial Agencies  in Governmental, Public and Mixed Sectors By Type of Fuel Until 31/12/2023</t>
  </si>
  <si>
    <t>عدد السيارات والدراجات النارية التي تمتلكها أجهزة الدولة والجهات غير المرتبطة بوزارة في القطاع الحكومي والعام والمختلط حسب نوع الوقود المستخدم لغاية 2023/12/31</t>
  </si>
  <si>
    <t>عدد سيارات الركاب التي تمتلكها اجهزة الدولة والجهات غير المرتبطة بوزارة في القطاع الحكومي والعام والمختلط حسب الوزارة والنوع وعدد المقاعد لغاية 2023/12/31</t>
  </si>
  <si>
    <t>Passenger Cars  Owned By State Institutions and Non-Ministerial Agencies  in Governmental, Public and Mixed Sectors  By Ministry, Type and Number of Seats Until 31/12/2023</t>
  </si>
  <si>
    <t>Passenger Cars  Owned By State Institutions and Non-Ministerial Agencies  in Governmental, Public and Mixed Sectors By Ministry, Type and Number of Seats Until 31/12/2023</t>
  </si>
  <si>
    <t>Number of Lorries ( Flat bed Truck, Tipper,Tank ) Owned By State Institutions and Non-Ministerial Agencies in Governmental, Public and Mixed Sectors By Ministry, Type and Freight Until 31/12/2023</t>
  </si>
  <si>
    <t>عدد سيارات اللوري الشاصي والقلاب والحوضية التي تمتلكها اجهزة الدولة والجهات غير المرتبطة بوزارة في القطاع الحكومي والعام والمختلط حسب الوزارة والنوع والحمولة لغاية 2023/12/31</t>
  </si>
  <si>
    <t>Number of Lorries ( Flat bed Truck, Tipper, Tank ) Owned ByState Institutions and Non-Ministerial Agencies in Governmental, Public and Mixed sectors By Ministry, Type and Freight Until 31/12/2023</t>
  </si>
  <si>
    <t>عدد سيارات اللوري الشاصي والقلاب والحوضية التي تمتلكها اجهزة الدولة والجهات غير المرتبطة بوزارة في القطاع الحكومي والعام والمختلط حسب الوزارة والنوع والحمولة  لغاية 2023/12/31</t>
  </si>
  <si>
    <t>عدد السيارات ذات المواصفات الخاصة التي تمتلكها اجهزة الدولة والجهات غير المرتبطة بوزارة في القطاع الحكومي والعام والمختلط حسب الوزارة ونوع الاستخدام لغاية 2023/12/31</t>
  </si>
  <si>
    <t>Number of Vehicles of Special Specifications Owned By State Institutions and Non-Ministerial Agencies in Governmental, Public and Mixed sectors By Ministry and Type of Use Until 31/12/2023</t>
  </si>
  <si>
    <t>Number of Vehicles of Special Specifications Owned By State Institutions and Non-Ministerial Agencies in Governmental, Public and Mixed Sectors By Ministry and Type of Use  Until 31/12/2023</t>
  </si>
  <si>
    <t>Number of Vehicles of Special Specifications Owned By State Institutions and Non-Ministerial Agencies in Governmental, Public and Mixed Sectors By Ministry and Type of Use Until 31/12/2023</t>
  </si>
  <si>
    <t>عدد المعدات الاختصاصية التي تمتلكها اجهزة الدولــــــة والجهات غير المرتبطة بوزارة في القطاع الحكومي والعام والمختلط حسب الـــــــوزارة والنوع لغاية 2023/12/31</t>
  </si>
  <si>
    <t>Number of Heavy Equipment Owned By State Agencies and Non-Ministerial Institutions in Governmental, Public and Mixed sectors By Ministry and Type in Federal Govrnment Until 31/12/2023</t>
  </si>
  <si>
    <t>عدد المركبات المسجلة وغير المسجلة والعاملة وغير العاملة التي تمتلكها اجهزة الدولة والجهات غير المرتبطة بوزارة في القطاع الحكومي والعام والمختلط لغاية 2023/12/31</t>
  </si>
  <si>
    <t>Number of Vehicles Registered and Not Registered, in Service and Not in Service Owned By State Institutions and Non-Ministerial Agencies in Governmental, Public and Mixed Sectors Until 31/12/2023</t>
  </si>
  <si>
    <t>Number of Vehicles Registered and Not Registered, in Service and Not in Service Owned ByState Institutions and Non-Ministerial Agencies in Governmental, Public and Mixed Sectors Until 31/12/2023</t>
  </si>
  <si>
    <t>عدد سيارات الركاب التي تمتلكها اجهزة الدولة والجهات غيرالمرتبطة بوزارة في القطاع الحكومي والعام والمختلط حسب عدد السلندرات والنوع لغاية 2023/12/31</t>
  </si>
  <si>
    <t>Number of Passenger Cars Owned By State Institutions and Non-Ministerial Agencies in Governmental, Public and Mixed Sectors  By No. of Cylinder and Type Until 31/12/2023</t>
  </si>
  <si>
    <t xml:space="preserve">عدد سيارات الركاب التي تمتلكها اجهزة الدولة والجهات غيرالمرتبطة بوزارة في القطاع الحكومي والعام والمختلط حسب عدد السلندرات والنوع  لغاية 2023/12/31 </t>
  </si>
  <si>
    <t>Number of Passenger cars Owned By State Institutions and Non-Ministerial Agencies in Governmental, Public and Mixed Sectors  By No. of Cylinder and Type Until 31/12/2023</t>
  </si>
  <si>
    <t>Number of Passenger Cars Owned By State Institutions and Non-Ministerial Agencies in Governmental, Public and Mixed sectors   By No. of Cylinder and Type Until 31/12/2023</t>
  </si>
  <si>
    <t>عدد سيارات الركاب التي تمتلكها اجهزة الدولة والجهات غير المرتبطة بوزارة  في القطاع الحكومي والعام والمختلط حسب عدد السلندرات والنوع لغاية 2023/12/31</t>
  </si>
  <si>
    <t>Number of Passenger Cars Owned By State Institutions and Non-Ministerial Agencies in Governmental, Public and Mixed Sectors By No. of Cylinder and Type Until 31/12/2023</t>
  </si>
  <si>
    <t xml:space="preserve">عدد السيارات والدراجات النارية التي تمتلكها اجهزة الدولة والجهات غير المرتبطة بوزارة في جميع القطاعات حسب النوع والوزارة  لغاية 2023/12/31 </t>
  </si>
  <si>
    <t xml:space="preserve">2104+150723=150723)اضافة </t>
  </si>
  <si>
    <t>Number of Passenger cars Owned By State Institutions and Non-Ministerial Agencies in Governmental, Public and Mixed Sectors  By No. of Cylinders and Type Until 31/12/2023</t>
  </si>
  <si>
    <t>عدد سيارات الحمل التي تمتلكها اجهزة الدولة والجهات غير المرتبطة بوزارة في القطاع الحكومي والعام والمختلط حسب عدد السلندرات والنوع  لغاية 2023/12/31</t>
  </si>
  <si>
    <t>Number of Freight Vehicles Owned By State Institutions and Non-Ministerial Agencies in Governmental,  Public  and Mixed Sectors By No. of Cylinders and Type Until 31/12/2023</t>
  </si>
  <si>
    <t>عدد سيارات الحمل التي تمتلكها اجهزة الدولة والجهات غير المرتبطة بوزارة في القطاع الحكومي والعام والمختلط حسب عدد السلندرات والنوع لغاية 2023/12/31</t>
  </si>
  <si>
    <t>Number of Freight Vehicles Owned By State Institutions and Non-Ministerial Agencies in Governmental,  Public  and Mixed Sectors  By No. of Cylinders and Type Until 31/12/2023</t>
  </si>
  <si>
    <t>Number of Freight Vehicles Owned By State Institutions and Non-Ministerial Agencies in Governmental, Public and Mixed Sectors By No. of Cylinders and Type Until 31/12/2023</t>
  </si>
  <si>
    <t xml:space="preserve">عدد السيارت والدراجات النارية التي تمتلكها اجهزة الدولة والجهات غير المرتبطة بوزارة في القطاع الحكومي والعام والمختلط حسب النوع للسنوات (2018 - 2023) </t>
  </si>
  <si>
    <t>Vehicles Owned By State Institutions and Non-Ministerial Agencies in Governmental, Public and Mixed Sectors By Type For The years (2018-2023)</t>
  </si>
  <si>
    <t>المؤشرات الرئيسة لاعداد السيارات والدراجات النارية التي تمتلكـــها اجهزة الدولــة والجهات غير المرتبطة بوزارة في القطاع الحكومي والعام والمختلط للسنوات (2018-2023)</t>
  </si>
  <si>
    <t>عدد السيارات والدرجات النارية التي تمتلكها اجهزة الدولة والجهات غير المرتبطة بوزارة في جميع القطاعات حسب النوع والوزارة لسنة 2023/12/31</t>
  </si>
  <si>
    <t>Key Indicators on Number of Vehicles  Owned By State Institutions and Non-Ministerial Agencies in Governmental,  Public and Mixed Sectors For The years (2023-2018)</t>
  </si>
  <si>
    <t>المجموع الكلي للمركبات المسجلة وغير مسجلة</t>
  </si>
  <si>
    <t xml:space="preserve">مجموع المركبات غير العاملة  </t>
  </si>
  <si>
    <t>المجموع الاجمالي للمركبات</t>
  </si>
  <si>
    <t>*** الموصفات الخاصة والدرجات النارية لا يوجد تحديث لسنة 2023</t>
  </si>
  <si>
    <t>* الموصفات الخاصة والدرجات النارية لا يوجد تحديث لسنة 2023</t>
  </si>
  <si>
    <t>*المجموع الكلي يشمل ( مجموع امجموع جدول 10 + تابع 1+تابع 4 + تابع 5)</t>
  </si>
  <si>
    <t>**المجموع الكلي يشمل ( مجموع امجموع تابع 2 + تابع 3+تابع 6 + تابع 7)</t>
  </si>
  <si>
    <t>**المجموع الكلي</t>
  </si>
  <si>
    <t>*المجموع الكلي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</si>
</sst>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  <charset val="178"/>
    </font>
    <font>
      <b/>
      <sz val="10"/>
      <name val="Arial"/>
      <family val="2"/>
      <charset val="178"/>
    </font>
    <font>
      <b/>
      <sz val="14"/>
      <name val="Arial"/>
      <family val="2"/>
      <charset val="178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name val="Arial"/>
      <family val="2"/>
      <charset val="178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6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Arial"/>
      <family val="2"/>
      <charset val="178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8"/>
      <name val="Arial"/>
      <family val="2"/>
    </font>
    <font>
      <b/>
      <sz val="2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20"/>
      <name val="Arial"/>
      <family val="2"/>
    </font>
    <font>
      <b/>
      <sz val="18"/>
      <name val="Calibri"/>
      <family val="2"/>
      <scheme val="minor"/>
    </font>
    <font>
      <b/>
      <sz val="18"/>
      <name val="Arial"/>
      <family val="2"/>
      <charset val="178"/>
    </font>
    <font>
      <b/>
      <sz val="16"/>
      <color theme="1"/>
      <name val="Arial"/>
      <family val="2"/>
      <charset val="178"/>
    </font>
    <font>
      <b/>
      <sz val="22"/>
      <name val="Arial"/>
      <family val="2"/>
    </font>
    <font>
      <b/>
      <sz val="18"/>
      <color theme="1"/>
      <name val="Arial"/>
      <family val="2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  <charset val="178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  <charset val="178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9C2493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indexed="8"/>
      <name val="Arial"/>
      <family val="2"/>
    </font>
    <font>
      <b/>
      <sz val="18"/>
      <name val="Times New Roman"/>
      <family val="1"/>
    </font>
    <font>
      <b/>
      <sz val="14.5"/>
      <name val="Arial"/>
      <family val="2"/>
    </font>
    <font>
      <b/>
      <sz val="14"/>
      <color rgb="FFFF0000"/>
      <name val="Calibri"/>
      <family val="2"/>
      <scheme val="minor"/>
    </font>
    <font>
      <b/>
      <sz val="20"/>
      <name val="Arial"/>
      <family val="2"/>
      <charset val="178"/>
    </font>
    <font>
      <b/>
      <sz val="20"/>
      <name val="Times New Roman"/>
      <family val="1"/>
    </font>
    <font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6"/>
      <name val="Arial"/>
      <family val="2"/>
    </font>
    <font>
      <sz val="1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3">
    <xf numFmtId="0" fontId="0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0" borderId="0"/>
    <xf numFmtId="0" fontId="2" fillId="0" borderId="0"/>
    <xf numFmtId="0" fontId="5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2" fillId="0" borderId="0"/>
    <xf numFmtId="0" fontId="66" fillId="0" borderId="0"/>
    <xf numFmtId="0" fontId="66" fillId="0" borderId="0"/>
  </cellStyleXfs>
  <cellXfs count="214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Fill="1"/>
    <xf numFmtId="0" fontId="3" fillId="0" borderId="13" xfId="0" applyFont="1" applyBorder="1" applyAlignment="1">
      <alignment horizontal="center" vertical="center" wrapText="1"/>
    </xf>
    <xf numFmtId="0" fontId="4" fillId="0" borderId="0" xfId="0" applyFont="1"/>
    <xf numFmtId="0" fontId="3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3" xfId="0" applyFont="1" applyBorder="1"/>
    <xf numFmtId="0" fontId="4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/>
    <xf numFmtId="0" fontId="8" fillId="0" borderId="12" xfId="0" applyFont="1" applyBorder="1" applyAlignment="1">
      <alignment horizontal="center" vertical="center" wrapText="1"/>
    </xf>
    <xf numFmtId="0" fontId="15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21" fillId="0" borderId="12" xfId="0" applyFont="1" applyBorder="1"/>
    <xf numFmtId="0" fontId="20" fillId="0" borderId="12" xfId="0" applyFont="1" applyBorder="1" applyAlignment="1">
      <alignment horizontal="center" vertical="center"/>
    </xf>
    <xf numFmtId="0" fontId="7" fillId="0" borderId="12" xfId="0" applyFont="1" applyBorder="1" applyAlignment="1"/>
    <xf numFmtId="0" fontId="7" fillId="0" borderId="26" xfId="0" applyFont="1" applyFill="1" applyBorder="1" applyAlignment="1">
      <alignment vertical="center" wrapText="1"/>
    </xf>
    <xf numFmtId="0" fontId="20" fillId="0" borderId="26" xfId="0" applyFont="1" applyBorder="1" applyAlignment="1">
      <alignment vertical="center"/>
    </xf>
    <xf numFmtId="0" fontId="22" fillId="0" borderId="12" xfId="0" applyFont="1" applyBorder="1"/>
    <xf numFmtId="0" fontId="21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7" fillId="0" borderId="11" xfId="0" applyFont="1" applyBorder="1" applyAlignment="1"/>
    <xf numFmtId="0" fontId="21" fillId="0" borderId="11" xfId="0" applyFont="1" applyBorder="1"/>
    <xf numFmtId="0" fontId="7" fillId="0" borderId="29" xfId="0" applyFont="1" applyFill="1" applyBorder="1" applyAlignment="1">
      <alignment vertical="center" wrapText="1"/>
    </xf>
    <xf numFmtId="0" fontId="21" fillId="0" borderId="29" xfId="0" applyFont="1" applyBorder="1"/>
    <xf numFmtId="0" fontId="3" fillId="0" borderId="2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/>
    <xf numFmtId="0" fontId="22" fillId="0" borderId="0" xfId="0" applyFont="1" applyBorder="1"/>
    <xf numFmtId="0" fontId="6" fillId="0" borderId="12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23" fillId="0" borderId="12" xfId="0" applyFont="1" applyBorder="1" applyAlignment="1">
      <alignment vertical="center"/>
    </xf>
    <xf numFmtId="0" fontId="6" fillId="0" borderId="26" xfId="0" applyFont="1" applyFill="1" applyBorder="1" applyAlignment="1">
      <alignment vertical="center" wrapText="1"/>
    </xf>
    <xf numFmtId="0" fontId="6" fillId="0" borderId="12" xfId="0" applyFont="1" applyBorder="1" applyAlignment="1"/>
    <xf numFmtId="0" fontId="12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5" fillId="0" borderId="3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6" fillId="0" borderId="12" xfId="0" applyFont="1" applyFill="1" applyBorder="1" applyAlignment="1">
      <alignment vertical="center" wrapText="1"/>
    </xf>
    <xf numFmtId="0" fontId="30" fillId="0" borderId="12" xfId="0" applyFont="1" applyBorder="1"/>
    <xf numFmtId="0" fontId="16" fillId="2" borderId="12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vertical="center"/>
    </xf>
    <xf numFmtId="0" fontId="31" fillId="0" borderId="12" xfId="0" applyFont="1" applyBorder="1"/>
    <xf numFmtId="0" fontId="5" fillId="0" borderId="6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6" fillId="2" borderId="26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31" fillId="0" borderId="26" xfId="0" applyFont="1" applyBorder="1"/>
    <xf numFmtId="0" fontId="6" fillId="0" borderId="3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3" fillId="0" borderId="50" xfId="2" applyFont="1" applyBorder="1" applyAlignment="1">
      <alignment horizontal="center"/>
    </xf>
    <xf numFmtId="0" fontId="32" fillId="0" borderId="0" xfId="2"/>
    <xf numFmtId="0" fontId="5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/>
    </xf>
    <xf numFmtId="0" fontId="16" fillId="0" borderId="12" xfId="0" applyFont="1" applyBorder="1" applyAlignment="1">
      <alignment horizontal="center" vertical="center" readingOrder="2"/>
    </xf>
    <xf numFmtId="0" fontId="16" fillId="0" borderId="12" xfId="0" applyFont="1" applyBorder="1" applyAlignment="1">
      <alignment horizontal="center" vertical="center" wrapText="1"/>
    </xf>
    <xf numFmtId="0" fontId="2" fillId="0" borderId="0" xfId="3"/>
    <xf numFmtId="0" fontId="18" fillId="0" borderId="14" xfId="0" applyFont="1" applyBorder="1" applyAlignment="1">
      <alignment horizontal="center" vertical="center"/>
    </xf>
    <xf numFmtId="0" fontId="2" fillId="0" borderId="0" xfId="4"/>
    <xf numFmtId="0" fontId="17" fillId="0" borderId="0" xfId="0" applyFont="1" applyFill="1" applyBorder="1" applyAlignment="1">
      <alignment horizontal="center" vertical="center" wrapText="1"/>
    </xf>
    <xf numFmtId="0" fontId="34" fillId="0" borderId="0" xfId="5" applyFont="1"/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readingOrder="2"/>
    </xf>
    <xf numFmtId="0" fontId="6" fillId="0" borderId="2" xfId="0" applyFont="1" applyBorder="1" applyAlignment="1">
      <alignment horizontal="center" vertical="center" wrapText="1" readingOrder="2"/>
    </xf>
    <xf numFmtId="0" fontId="2" fillId="0" borderId="0" xfId="6"/>
    <xf numFmtId="0" fontId="6" fillId="0" borderId="58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" fillId="0" borderId="0" xfId="7"/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0" xfId="0" applyFont="1" applyBorder="1"/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5" fillId="0" borderId="29" xfId="0" applyFont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8"/>
    <xf numFmtId="0" fontId="5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/>
    <xf numFmtId="0" fontId="6" fillId="0" borderId="14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12" xfId="0" applyFont="1" applyBorder="1"/>
    <xf numFmtId="0" fontId="6" fillId="0" borderId="26" xfId="0" applyFont="1" applyFill="1" applyBorder="1" applyAlignment="1">
      <alignment wrapText="1"/>
    </xf>
    <xf numFmtId="0" fontId="23" fillId="0" borderId="26" xfId="0" applyFont="1" applyBorder="1" applyAlignment="1"/>
    <xf numFmtId="0" fontId="6" fillId="0" borderId="12" xfId="0" applyFont="1" applyFill="1" applyBorder="1" applyAlignment="1">
      <alignment wrapText="1"/>
    </xf>
    <xf numFmtId="0" fontId="23" fillId="0" borderId="12" xfId="0" applyFont="1" applyBorder="1" applyAlignment="1"/>
    <xf numFmtId="0" fontId="23" fillId="0" borderId="11" xfId="0" applyFont="1" applyBorder="1" applyAlignment="1"/>
    <xf numFmtId="0" fontId="6" fillId="0" borderId="14" xfId="0" applyFont="1" applyFill="1" applyBorder="1" applyAlignment="1">
      <alignment wrapText="1"/>
    </xf>
    <xf numFmtId="0" fontId="23" fillId="0" borderId="14" xfId="0" applyFont="1" applyBorder="1" applyAlignment="1"/>
    <xf numFmtId="0" fontId="23" fillId="0" borderId="12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23" fillId="0" borderId="14" xfId="0" applyFont="1" applyBorder="1" applyAlignment="1">
      <alignment horizontal="right"/>
    </xf>
    <xf numFmtId="0" fontId="26" fillId="0" borderId="25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23" fillId="0" borderId="2" xfId="0" applyFont="1" applyBorder="1" applyAlignment="1">
      <alignment horizontal="right"/>
    </xf>
    <xf numFmtId="0" fontId="37" fillId="0" borderId="0" xfId="9" applyFont="1"/>
    <xf numFmtId="0" fontId="6" fillId="0" borderId="14" xfId="0" applyFont="1" applyBorder="1" applyAlignment="1">
      <alignment horizontal="right"/>
    </xf>
    <xf numFmtId="0" fontId="16" fillId="2" borderId="14" xfId="0" applyFont="1" applyFill="1" applyBorder="1" applyAlignment="1">
      <alignment vertical="center" wrapText="1"/>
    </xf>
    <xf numFmtId="0" fontId="16" fillId="0" borderId="12" xfId="0" applyFont="1" applyBorder="1" applyAlignment="1">
      <alignment horizontal="right"/>
    </xf>
    <xf numFmtId="0" fontId="29" fillId="0" borderId="12" xfId="0" applyFont="1" applyBorder="1" applyAlignment="1">
      <alignment horizontal="right"/>
    </xf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2" xfId="0" applyFont="1" applyBorder="1" applyAlignment="1"/>
    <xf numFmtId="0" fontId="25" fillId="0" borderId="12" xfId="0" applyFont="1" applyBorder="1" applyAlignment="1">
      <alignment horizontal="right"/>
    </xf>
    <xf numFmtId="0" fontId="29" fillId="0" borderId="29" xfId="0" applyFont="1" applyBorder="1" applyAlignment="1">
      <alignment horizontal="right"/>
    </xf>
    <xf numFmtId="0" fontId="29" fillId="0" borderId="14" xfId="0" applyFont="1" applyBorder="1" applyAlignment="1">
      <alignment horizontal="center" vertical="center"/>
    </xf>
    <xf numFmtId="0" fontId="16" fillId="0" borderId="12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right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readingOrder="2"/>
    </xf>
    <xf numFmtId="0" fontId="38" fillId="0" borderId="12" xfId="0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right" wrapText="1"/>
    </xf>
    <xf numFmtId="0" fontId="39" fillId="0" borderId="14" xfId="0" applyFont="1" applyBorder="1" applyAlignment="1">
      <alignment horizontal="right"/>
    </xf>
    <xf numFmtId="0" fontId="39" fillId="0" borderId="1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readingOrder="2"/>
    </xf>
    <xf numFmtId="0" fontId="16" fillId="0" borderId="77" xfId="0" applyFont="1" applyBorder="1" applyAlignment="1">
      <alignment horizontal="center" vertical="center" readingOrder="2"/>
    </xf>
    <xf numFmtId="0" fontId="16" fillId="0" borderId="80" xfId="0" applyFont="1" applyBorder="1" applyAlignment="1">
      <alignment horizontal="center" vertical="center" readingOrder="2"/>
    </xf>
    <xf numFmtId="0" fontId="16" fillId="0" borderId="74" xfId="0" applyFont="1" applyBorder="1" applyAlignment="1">
      <alignment horizontal="center" vertical="center" readingOrder="2"/>
    </xf>
    <xf numFmtId="0" fontId="16" fillId="0" borderId="81" xfId="0" applyFont="1" applyBorder="1" applyAlignment="1">
      <alignment horizontal="center" vertical="center" readingOrder="2"/>
    </xf>
    <xf numFmtId="0" fontId="16" fillId="0" borderId="26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right" vertical="center" wrapText="1"/>
    </xf>
    <xf numFmtId="0" fontId="16" fillId="0" borderId="14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readingOrder="2"/>
    </xf>
    <xf numFmtId="0" fontId="6" fillId="0" borderId="12" xfId="0" applyFont="1" applyFill="1" applyBorder="1" applyAlignment="1">
      <alignment horizontal="right" wrapText="1"/>
    </xf>
    <xf numFmtId="0" fontId="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2"/>
    </xf>
    <xf numFmtId="0" fontId="16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8" fillId="0" borderId="12" xfId="0" applyFont="1" applyFill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8" fillId="0" borderId="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41" fillId="0" borderId="12" xfId="0" applyFont="1" applyFill="1" applyBorder="1" applyAlignment="1">
      <alignment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1" fillId="0" borderId="29" xfId="0" applyFont="1" applyBorder="1" applyAlignment="1">
      <alignment vertical="center"/>
    </xf>
    <xf numFmtId="0" fontId="41" fillId="0" borderId="29" xfId="0" applyFont="1" applyBorder="1" applyAlignment="1">
      <alignment horizontal="center" vertical="center"/>
    </xf>
    <xf numFmtId="0" fontId="6" fillId="3" borderId="12" xfId="0" applyFont="1" applyFill="1" applyBorder="1" applyAlignment="1">
      <alignment wrapText="1"/>
    </xf>
    <xf numFmtId="0" fontId="23" fillId="3" borderId="12" xfId="0" applyFont="1" applyFill="1" applyBorder="1" applyAlignment="1"/>
    <xf numFmtId="0" fontId="6" fillId="0" borderId="28" xfId="0" applyFont="1" applyFill="1" applyBorder="1" applyAlignment="1">
      <alignment vertical="center" wrapText="1"/>
    </xf>
    <xf numFmtId="0" fontId="27" fillId="2" borderId="12" xfId="0" applyFont="1" applyFill="1" applyBorder="1" applyAlignment="1">
      <alignment horizontal="right" vertical="center" wrapText="1"/>
    </xf>
    <xf numFmtId="0" fontId="42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vertical="center"/>
    </xf>
    <xf numFmtId="0" fontId="16" fillId="0" borderId="14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7" fillId="0" borderId="28" xfId="0" applyFont="1" applyFill="1" applyBorder="1" applyAlignment="1">
      <alignment vertical="center" wrapText="1"/>
    </xf>
    <xf numFmtId="0" fontId="27" fillId="2" borderId="12" xfId="0" applyFont="1" applyFill="1" applyBorder="1" applyAlignment="1">
      <alignment vertical="center" wrapText="1"/>
    </xf>
    <xf numFmtId="0" fontId="27" fillId="2" borderId="14" xfId="0" applyFont="1" applyFill="1" applyBorder="1" applyAlignment="1">
      <alignment vertical="center" wrapText="1"/>
    </xf>
    <xf numFmtId="0" fontId="27" fillId="3" borderId="12" xfId="0" applyFont="1" applyFill="1" applyBorder="1" applyAlignment="1">
      <alignment vertical="center" wrapText="1"/>
    </xf>
    <xf numFmtId="0" fontId="27" fillId="3" borderId="12" xfId="0" applyFont="1" applyFill="1" applyBorder="1" applyAlignment="1">
      <alignment horizontal="center" vertical="center"/>
    </xf>
    <xf numFmtId="0" fontId="42" fillId="3" borderId="12" xfId="0" applyFont="1" applyFill="1" applyBorder="1" applyAlignment="1">
      <alignment horizontal="center" vertical="center"/>
    </xf>
    <xf numFmtId="0" fontId="42" fillId="3" borderId="26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44" fillId="0" borderId="0" xfId="0" applyFont="1"/>
    <xf numFmtId="0" fontId="0" fillId="2" borderId="0" xfId="0" applyFill="1"/>
    <xf numFmtId="164" fontId="0" fillId="0" borderId="0" xfId="0" applyNumberFormat="1"/>
    <xf numFmtId="164" fontId="47" fillId="0" borderId="82" xfId="12" applyNumberFormat="1" applyFont="1" applyBorder="1" applyAlignment="1">
      <alignment horizontal="center" vertical="center"/>
    </xf>
    <xf numFmtId="164" fontId="47" fillId="0" borderId="0" xfId="12" applyNumberFormat="1" applyFont="1" applyBorder="1" applyAlignment="1">
      <alignment horizontal="center" vertical="center"/>
    </xf>
    <xf numFmtId="164" fontId="47" fillId="3" borderId="0" xfId="12" applyNumberFormat="1" applyFont="1" applyFill="1" applyBorder="1" applyAlignment="1">
      <alignment horizontal="center" vertical="center"/>
    </xf>
    <xf numFmtId="164" fontId="47" fillId="0" borderId="84" xfId="12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164" fontId="47" fillId="0" borderId="0" xfId="12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47" fillId="0" borderId="0" xfId="12" applyNumberFormat="1" applyFont="1" applyFill="1" applyBorder="1" applyAlignment="1">
      <alignment vertical="center"/>
    </xf>
    <xf numFmtId="164" fontId="47" fillId="3" borderId="0" xfId="12" applyNumberFormat="1" applyFont="1" applyFill="1" applyBorder="1" applyAlignment="1">
      <alignment vertical="center"/>
    </xf>
    <xf numFmtId="164" fontId="23" fillId="3" borderId="0" xfId="0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164" fontId="45" fillId="0" borderId="0" xfId="12" applyNumberFormat="1" applyFont="1" applyBorder="1" applyAlignment="1">
      <alignment horizontal="center" vertical="center"/>
    </xf>
    <xf numFmtId="0" fontId="0" fillId="3" borderId="0" xfId="0" applyFill="1"/>
    <xf numFmtId="164" fontId="23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/>
    <xf numFmtId="164" fontId="45" fillId="0" borderId="0" xfId="12" applyNumberFormat="1" applyFont="1" applyBorder="1" applyAlignment="1">
      <alignment horizontal="center"/>
    </xf>
    <xf numFmtId="0" fontId="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2" fillId="3" borderId="0" xfId="0" applyFont="1" applyFill="1" applyAlignment="1">
      <alignment horizontal="center" vertical="center"/>
    </xf>
    <xf numFmtId="164" fontId="26" fillId="3" borderId="0" xfId="0" applyNumberFormat="1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164" fontId="26" fillId="3" borderId="0" xfId="0" applyNumberFormat="1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47" fillId="0" borderId="0" xfId="12" applyFont="1" applyFill="1" applyBorder="1" applyAlignment="1">
      <alignment horizontal="center" vertical="center"/>
    </xf>
    <xf numFmtId="164" fontId="45" fillId="3" borderId="0" xfId="12" applyNumberFormat="1" applyFont="1" applyFill="1" applyBorder="1" applyAlignment="1">
      <alignment horizontal="center" vertical="center"/>
    </xf>
    <xf numFmtId="164" fontId="49" fillId="0" borderId="0" xfId="13" applyNumberFormat="1" applyFont="1" applyBorder="1" applyAlignment="1">
      <alignment horizontal="center" vertical="center"/>
    </xf>
    <xf numFmtId="164" fontId="49" fillId="2" borderId="0" xfId="13" applyNumberFormat="1" applyFont="1" applyFill="1" applyBorder="1" applyAlignment="1">
      <alignment horizontal="center" vertical="center"/>
    </xf>
    <xf numFmtId="164" fontId="49" fillId="5" borderId="0" xfId="13" applyNumberFormat="1" applyFont="1" applyFill="1" applyBorder="1" applyAlignment="1">
      <alignment horizontal="center" vertical="center"/>
    </xf>
    <xf numFmtId="164" fontId="45" fillId="0" borderId="0" xfId="13" applyNumberFormat="1" applyFont="1" applyBorder="1" applyAlignment="1">
      <alignment horizontal="center" vertical="center"/>
    </xf>
    <xf numFmtId="164" fontId="45" fillId="2" borderId="0" xfId="13" applyNumberFormat="1" applyFont="1" applyFill="1" applyBorder="1" applyAlignment="1">
      <alignment horizontal="center" vertical="center"/>
    </xf>
    <xf numFmtId="164" fontId="45" fillId="5" borderId="0" xfId="13" applyNumberFormat="1" applyFont="1" applyFill="1" applyBorder="1" applyAlignment="1">
      <alignment horizontal="center" vertical="center"/>
    </xf>
    <xf numFmtId="164" fontId="45" fillId="5" borderId="0" xfId="12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49" fillId="0" borderId="0" xfId="13" applyNumberFormat="1" applyFont="1" applyFill="1" applyBorder="1" applyAlignment="1">
      <alignment horizontal="center" vertical="center"/>
    </xf>
    <xf numFmtId="164" fontId="49" fillId="3" borderId="0" xfId="13" applyNumberFormat="1" applyFont="1" applyFill="1" applyBorder="1" applyAlignment="1">
      <alignment horizontal="center" vertical="center"/>
    </xf>
    <xf numFmtId="164" fontId="45" fillId="3" borderId="0" xfId="13" applyNumberFormat="1" applyFont="1" applyFill="1" applyBorder="1" applyAlignment="1">
      <alignment horizontal="center" vertical="center"/>
    </xf>
    <xf numFmtId="164" fontId="45" fillId="0" borderId="0" xfId="13" applyNumberFormat="1" applyFont="1" applyFill="1" applyBorder="1" applyAlignment="1">
      <alignment horizontal="center" vertical="center"/>
    </xf>
    <xf numFmtId="164" fontId="45" fillId="0" borderId="0" xfId="13" applyNumberFormat="1" applyFont="1" applyBorder="1" applyAlignment="1">
      <alignment horizontal="center"/>
    </xf>
    <xf numFmtId="164" fontId="45" fillId="2" borderId="0" xfId="12" applyNumberFormat="1" applyFont="1" applyFill="1" applyBorder="1" applyAlignment="1">
      <alignment horizontal="center"/>
    </xf>
    <xf numFmtId="164" fontId="26" fillId="0" borderId="0" xfId="0" applyNumberFormat="1" applyFont="1" applyAlignment="1">
      <alignment horizontal="center" vertical="center"/>
    </xf>
    <xf numFmtId="164" fontId="45" fillId="2" borderId="0" xfId="13" applyNumberFormat="1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164" fontId="23" fillId="5" borderId="0" xfId="0" applyNumberFormat="1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3" fillId="0" borderId="0" xfId="0" applyFont="1"/>
    <xf numFmtId="0" fontId="5" fillId="0" borderId="0" xfId="0" applyFont="1"/>
    <xf numFmtId="0" fontId="1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13" fillId="0" borderId="0" xfId="0" applyFont="1" applyBorder="1"/>
    <xf numFmtId="0" fontId="7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/>
    </xf>
    <xf numFmtId="164" fontId="46" fillId="0" borderId="0" xfId="12" applyNumberFormat="1" applyFont="1" applyBorder="1" applyAlignment="1">
      <alignment horizontal="center" vertical="center"/>
    </xf>
    <xf numFmtId="0" fontId="43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6" fillId="2" borderId="0" xfId="10" applyFont="1" applyFill="1" applyBorder="1" applyAlignment="1">
      <alignment horizontal="center" vertical="center"/>
    </xf>
    <xf numFmtId="0" fontId="46" fillId="2" borderId="0" xfId="12" applyFont="1" applyFill="1" applyBorder="1" applyAlignment="1">
      <alignment horizontal="center" vertical="center" wrapText="1"/>
    </xf>
    <xf numFmtId="164" fontId="46" fillId="0" borderId="98" xfId="12" applyNumberFormat="1" applyFont="1" applyBorder="1" applyAlignment="1">
      <alignment horizontal="center" vertical="center"/>
    </xf>
    <xf numFmtId="164" fontId="51" fillId="0" borderId="0" xfId="13" applyNumberFormat="1" applyFont="1" applyBorder="1" applyAlignment="1">
      <alignment horizontal="center" vertical="center"/>
    </xf>
    <xf numFmtId="0" fontId="46" fillId="0" borderId="0" xfId="13" applyFont="1" applyBorder="1" applyAlignment="1">
      <alignment horizontal="center" vertical="center"/>
    </xf>
    <xf numFmtId="164" fontId="46" fillId="5" borderId="0" xfId="13" applyNumberFormat="1" applyFont="1" applyFill="1" applyBorder="1" applyAlignment="1">
      <alignment horizontal="center" vertical="center"/>
    </xf>
    <xf numFmtId="164" fontId="46" fillId="5" borderId="0" xfId="12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3" fillId="0" borderId="0" xfId="14"/>
    <xf numFmtId="164" fontId="46" fillId="2" borderId="0" xfId="11" applyNumberFormat="1" applyFont="1" applyFill="1" applyBorder="1" applyAlignment="1">
      <alignment horizontal="center" vertical="center"/>
    </xf>
    <xf numFmtId="164" fontId="46" fillId="2" borderId="0" xfId="10" applyNumberFormat="1" applyFont="1" applyFill="1" applyBorder="1" applyAlignment="1">
      <alignment horizontal="center" vertical="center"/>
    </xf>
    <xf numFmtId="0" fontId="0" fillId="0" borderId="0" xfId="0" applyFill="1"/>
    <xf numFmtId="0" fontId="46" fillId="0" borderId="0" xfId="12" applyFont="1" applyBorder="1" applyAlignment="1">
      <alignment horizontal="center" vertical="center"/>
    </xf>
    <xf numFmtId="0" fontId="51" fillId="0" borderId="0" xfId="13" applyFont="1" applyBorder="1" applyAlignment="1">
      <alignment horizontal="center" vertical="center"/>
    </xf>
    <xf numFmtId="0" fontId="46" fillId="2" borderId="0" xfId="1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7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2" borderId="0" xfId="0" applyFill="1" applyAlignment="1">
      <alignment horizontal="left"/>
    </xf>
    <xf numFmtId="0" fontId="0" fillId="2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36" fillId="2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46" fillId="2" borderId="0" xfId="1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right" vertical="center" wrapText="1"/>
    </xf>
    <xf numFmtId="0" fontId="46" fillId="0" borderId="0" xfId="12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 wrapText="1"/>
    </xf>
    <xf numFmtId="0" fontId="46" fillId="2" borderId="0" xfId="10" applyFont="1" applyFill="1" applyBorder="1" applyAlignment="1">
      <alignment horizontal="right" vertical="center" wrapText="1"/>
    </xf>
    <xf numFmtId="0" fontId="43" fillId="2" borderId="0" xfId="0" applyFont="1" applyFill="1" applyBorder="1"/>
    <xf numFmtId="0" fontId="23" fillId="2" borderId="0" xfId="0" applyFont="1" applyFill="1" applyBorder="1" applyAlignment="1">
      <alignment horizontal="left" vertical="center"/>
    </xf>
    <xf numFmtId="164" fontId="46" fillId="5" borderId="0" xfId="11" applyNumberFormat="1" applyFont="1" applyFill="1" applyBorder="1" applyAlignment="1">
      <alignment horizontal="center" vertical="center"/>
    </xf>
    <xf numFmtId="164" fontId="46" fillId="5" borderId="0" xfId="1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0" fillId="0" borderId="147" xfId="0" applyBorder="1"/>
    <xf numFmtId="0" fontId="0" fillId="0" borderId="145" xfId="0" applyBorder="1"/>
    <xf numFmtId="0" fontId="0" fillId="0" borderId="110" xfId="0" applyBorder="1"/>
    <xf numFmtId="0" fontId="46" fillId="0" borderId="0" xfId="12" applyFont="1" applyBorder="1" applyAlignment="1">
      <alignment horizontal="center" vertical="center" readingOrder="1"/>
    </xf>
    <xf numFmtId="0" fontId="7" fillId="0" borderId="0" xfId="0" applyFont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46" fillId="2" borderId="0" xfId="11" applyFont="1" applyFill="1" applyBorder="1" applyAlignment="1">
      <alignment horizontal="right" vertical="center" wrapText="1"/>
    </xf>
    <xf numFmtId="0" fontId="46" fillId="2" borderId="0" xfId="11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46" fillId="0" borderId="0" xfId="12" applyFont="1" applyBorder="1" applyAlignment="1">
      <alignment horizontal="center" vertical="center" wrapText="1"/>
    </xf>
    <xf numFmtId="0" fontId="46" fillId="0" borderId="0" xfId="12" applyFont="1" applyBorder="1" applyAlignment="1">
      <alignment horizontal="right" vertical="center" wrapText="1"/>
    </xf>
    <xf numFmtId="0" fontId="51" fillId="0" borderId="0" xfId="13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/>
    </xf>
    <xf numFmtId="0" fontId="36" fillId="2" borderId="0" xfId="0" applyFont="1" applyFill="1" applyBorder="1" applyAlignment="1">
      <alignment horizontal="center" vertical="center"/>
    </xf>
    <xf numFmtId="0" fontId="51" fillId="0" borderId="0" xfId="13" applyFont="1" applyBorder="1" applyAlignment="1">
      <alignment horizontal="center" vertical="center" wrapText="1"/>
    </xf>
    <xf numFmtId="0" fontId="46" fillId="5" borderId="0" xfId="12" applyFont="1" applyFill="1" applyBorder="1" applyAlignment="1">
      <alignment horizontal="center" vertical="center"/>
    </xf>
    <xf numFmtId="0" fontId="46" fillId="5" borderId="0" xfId="12" applyFont="1" applyFill="1" applyBorder="1" applyAlignment="1">
      <alignment horizontal="center" vertical="center" wrapText="1"/>
    </xf>
    <xf numFmtId="164" fontId="46" fillId="2" borderId="0" xfId="12" applyNumberFormat="1" applyFont="1" applyFill="1" applyBorder="1" applyAlignment="1">
      <alignment horizontal="center" vertical="center"/>
    </xf>
    <xf numFmtId="0" fontId="46" fillId="5" borderId="0" xfId="12" applyFont="1" applyFill="1" applyBorder="1" applyAlignment="1">
      <alignment horizontal="center" vertical="center" readingOrder="1"/>
    </xf>
    <xf numFmtId="164" fontId="51" fillId="2" borderId="0" xfId="13" applyNumberFormat="1" applyFont="1" applyFill="1" applyBorder="1" applyAlignment="1">
      <alignment horizontal="center" vertical="center"/>
    </xf>
    <xf numFmtId="164" fontId="46" fillId="0" borderId="0" xfId="13" applyNumberFormat="1" applyFont="1" applyBorder="1" applyAlignment="1">
      <alignment horizontal="center" vertical="center"/>
    </xf>
    <xf numFmtId="164" fontId="50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46" fillId="2" borderId="0" xfId="11" applyFont="1" applyFill="1" applyBorder="1" applyAlignment="1">
      <alignment vertical="center" wrapText="1"/>
    </xf>
    <xf numFmtId="0" fontId="23" fillId="2" borderId="110" xfId="0" applyFont="1" applyFill="1" applyBorder="1" applyAlignment="1">
      <alignment horizontal="right" vertical="center"/>
    </xf>
    <xf numFmtId="0" fontId="46" fillId="2" borderId="110" xfId="12" applyFont="1" applyFill="1" applyBorder="1" applyAlignment="1">
      <alignment horizontal="center" vertical="center"/>
    </xf>
    <xf numFmtId="0" fontId="46" fillId="2" borderId="110" xfId="12" applyFont="1" applyFill="1" applyBorder="1" applyAlignment="1">
      <alignment horizontal="center" vertical="center" wrapText="1"/>
    </xf>
    <xf numFmtId="0" fontId="46" fillId="2" borderId="150" xfId="12" applyFont="1" applyFill="1" applyBorder="1" applyAlignment="1">
      <alignment vertical="center" wrapText="1"/>
    </xf>
    <xf numFmtId="0" fontId="46" fillId="2" borderId="110" xfId="12" applyFont="1" applyFill="1" applyBorder="1" applyAlignment="1">
      <alignment vertical="center" wrapText="1"/>
    </xf>
    <xf numFmtId="0" fontId="58" fillId="0" borderId="0" xfId="0" applyFont="1" applyFill="1" applyBorder="1" applyAlignment="1">
      <alignment vertical="center" wrapText="1"/>
    </xf>
    <xf numFmtId="0" fontId="58" fillId="7" borderId="0" xfId="0" applyFont="1" applyFill="1" applyBorder="1" applyAlignment="1">
      <alignment vertical="center" wrapText="1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0" fillId="9" borderId="0" xfId="0" applyFill="1"/>
    <xf numFmtId="0" fontId="0" fillId="10" borderId="0" xfId="0" applyFill="1"/>
    <xf numFmtId="164" fontId="46" fillId="2" borderId="140" xfId="12" applyNumberFormat="1" applyFont="1" applyFill="1" applyBorder="1" applyAlignment="1">
      <alignment horizontal="right" vertical="center"/>
    </xf>
    <xf numFmtId="164" fontId="46" fillId="2" borderId="140" xfId="12" applyNumberFormat="1" applyFont="1" applyFill="1" applyBorder="1" applyAlignment="1">
      <alignment horizontal="left" vertical="center"/>
    </xf>
    <xf numFmtId="0" fontId="46" fillId="2" borderId="161" xfId="12" applyFont="1" applyFill="1" applyBorder="1" applyAlignment="1">
      <alignment horizontal="right" vertical="center"/>
    </xf>
    <xf numFmtId="164" fontId="46" fillId="2" borderId="158" xfId="1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4" fillId="2" borderId="0" xfId="0" applyFont="1" applyFill="1" applyAlignment="1">
      <alignment horizontal="left"/>
    </xf>
    <xf numFmtId="0" fontId="59" fillId="2" borderId="0" xfId="0" applyFont="1" applyFill="1" applyBorder="1" applyAlignment="1">
      <alignment horizontal="left" vertical="center" readingOrder="2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2" fillId="0" borderId="0" xfId="15"/>
    <xf numFmtId="0" fontId="62" fillId="0" borderId="0" xfId="16"/>
    <xf numFmtId="0" fontId="62" fillId="0" borderId="0" xfId="17"/>
    <xf numFmtId="0" fontId="62" fillId="0" borderId="0" xfId="18"/>
    <xf numFmtId="0" fontId="62" fillId="0" borderId="0" xfId="19"/>
    <xf numFmtId="0" fontId="62" fillId="0" borderId="0" xfId="20"/>
    <xf numFmtId="0" fontId="62" fillId="3" borderId="0" xfId="20" applyFill="1"/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</xf>
    <xf numFmtId="0" fontId="57" fillId="2" borderId="120" xfId="0" applyFont="1" applyFill="1" applyBorder="1" applyAlignment="1">
      <alignment vertical="center"/>
    </xf>
    <xf numFmtId="0" fontId="62" fillId="0" borderId="0" xfId="21"/>
    <xf numFmtId="3" fontId="0" fillId="0" borderId="0" xfId="0" applyNumberFormat="1"/>
    <xf numFmtId="3" fontId="43" fillId="2" borderId="0" xfId="0" applyNumberFormat="1" applyFont="1" applyFill="1"/>
    <xf numFmtId="0" fontId="16" fillId="2" borderId="0" xfId="0" applyFont="1" applyFill="1" applyBorder="1" applyAlignment="1">
      <alignment vertical="center" wrapText="1"/>
    </xf>
    <xf numFmtId="3" fontId="46" fillId="2" borderId="10" xfId="12" applyNumberFormat="1" applyFont="1" applyFill="1" applyBorder="1" applyAlignment="1">
      <alignment horizontal="center" vertical="center"/>
    </xf>
    <xf numFmtId="3" fontId="46" fillId="2" borderId="140" xfId="12" applyNumberFormat="1" applyFont="1" applyFill="1" applyBorder="1" applyAlignment="1">
      <alignment horizontal="center" vertical="center"/>
    </xf>
    <xf numFmtId="3" fontId="46" fillId="2" borderId="98" xfId="12" applyNumberFormat="1" applyFont="1" applyFill="1" applyBorder="1" applyAlignment="1">
      <alignment horizontal="center" vertical="center"/>
    </xf>
    <xf numFmtId="3" fontId="46" fillId="2" borderId="124" xfId="12" applyNumberFormat="1" applyFont="1" applyFill="1" applyBorder="1" applyAlignment="1">
      <alignment horizontal="center" vertical="center"/>
    </xf>
    <xf numFmtId="3" fontId="46" fillId="2" borderId="117" xfId="12" applyNumberFormat="1" applyFont="1" applyFill="1" applyBorder="1" applyAlignment="1">
      <alignment horizontal="center" vertical="center"/>
    </xf>
    <xf numFmtId="3" fontId="46" fillId="2" borderId="154" xfId="12" applyNumberFormat="1" applyFont="1" applyFill="1" applyBorder="1" applyAlignment="1">
      <alignment horizontal="center" vertical="center"/>
    </xf>
    <xf numFmtId="3" fontId="46" fillId="2" borderId="158" xfId="12" applyNumberFormat="1" applyFont="1" applyFill="1" applyBorder="1" applyAlignment="1">
      <alignment horizontal="center" vertical="center"/>
    </xf>
    <xf numFmtId="3" fontId="46" fillId="2" borderId="161" xfId="12" applyNumberFormat="1" applyFont="1" applyFill="1" applyBorder="1" applyAlignment="1">
      <alignment horizontal="center" vertical="center"/>
    </xf>
    <xf numFmtId="3" fontId="46" fillId="2" borderId="166" xfId="12" applyNumberFormat="1" applyFont="1" applyFill="1" applyBorder="1" applyAlignment="1">
      <alignment horizontal="center" vertical="center"/>
    </xf>
    <xf numFmtId="3" fontId="46" fillId="2" borderId="168" xfId="12" applyNumberFormat="1" applyFont="1" applyFill="1" applyBorder="1" applyAlignment="1">
      <alignment horizontal="center" vertical="center"/>
    </xf>
    <xf numFmtId="3" fontId="46" fillId="2" borderId="174" xfId="12" applyNumberFormat="1" applyFont="1" applyFill="1" applyBorder="1" applyAlignment="1">
      <alignment horizontal="center" vertical="center"/>
    </xf>
    <xf numFmtId="3" fontId="3" fillId="2" borderId="10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readingOrder="1"/>
    </xf>
    <xf numFmtId="0" fontId="0" fillId="0" borderId="0" xfId="0"/>
    <xf numFmtId="0" fontId="50" fillId="0" borderId="0" xfId="0" applyFont="1" applyAlignment="1">
      <alignment vertical="center"/>
    </xf>
    <xf numFmtId="0" fontId="14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8" borderId="110" xfId="1" applyFont="1" applyFill="1" applyBorder="1" applyAlignment="1">
      <alignment horizontal="center" vertical="center"/>
    </xf>
    <xf numFmtId="0" fontId="7" fillId="8" borderId="110" xfId="1" applyFont="1" applyFill="1" applyBorder="1" applyAlignment="1">
      <alignment horizontal="center" vertical="center" readingOrder="2"/>
    </xf>
    <xf numFmtId="0" fontId="46" fillId="8" borderId="150" xfId="12" applyFont="1" applyFill="1" applyBorder="1" applyAlignment="1">
      <alignment horizontal="center" vertical="center"/>
    </xf>
    <xf numFmtId="0" fontId="7" fillId="8" borderId="152" xfId="1" applyFont="1" applyFill="1" applyBorder="1" applyAlignment="1">
      <alignment horizontal="center" vertical="center"/>
    </xf>
    <xf numFmtId="0" fontId="0" fillId="8" borderId="0" xfId="0" applyFill="1"/>
    <xf numFmtId="0" fontId="36" fillId="2" borderId="0" xfId="0" applyFont="1" applyFill="1" applyBorder="1" applyAlignment="1">
      <alignment horizontal="center" vertical="center"/>
    </xf>
    <xf numFmtId="0" fontId="0" fillId="11" borderId="0" xfId="0" applyFill="1"/>
    <xf numFmtId="0" fontId="62" fillId="11" borderId="0" xfId="18" applyFill="1"/>
    <xf numFmtId="0" fontId="0" fillId="12" borderId="0" xfId="0" applyFill="1"/>
    <xf numFmtId="0" fontId="62" fillId="12" borderId="0" xfId="18" applyFill="1"/>
    <xf numFmtId="0" fontId="53" fillId="11" borderId="0" xfId="14" applyFill="1"/>
    <xf numFmtId="0" fontId="7" fillId="2" borderId="0" xfId="0" applyFont="1" applyFill="1" applyBorder="1" applyAlignment="1">
      <alignment horizontal="center" vertical="center" wrapText="1"/>
    </xf>
    <xf numFmtId="0" fontId="13" fillId="8" borderId="0" xfId="0" applyFont="1" applyFill="1"/>
    <xf numFmtId="0" fontId="46" fillId="8" borderId="150" xfId="12" applyFont="1" applyFill="1" applyBorder="1" applyAlignment="1">
      <alignment horizontal="center" vertical="center" wrapText="1"/>
    </xf>
    <xf numFmtId="0" fontId="46" fillId="2" borderId="168" xfId="12" applyFont="1" applyFill="1" applyBorder="1" applyAlignment="1">
      <alignment horizontal="right" vertical="center"/>
    </xf>
    <xf numFmtId="0" fontId="65" fillId="0" borderId="0" xfId="22"/>
    <xf numFmtId="0" fontId="9" fillId="0" borderId="0" xfId="0" applyFont="1" applyBorder="1" applyAlignment="1">
      <alignment horizontal="right" vertical="center" readingOrder="2"/>
    </xf>
    <xf numFmtId="0" fontId="7" fillId="8" borderId="131" xfId="0" applyFont="1" applyFill="1" applyBorder="1" applyAlignment="1">
      <alignment horizontal="center" vertical="center" wrapText="1"/>
    </xf>
    <xf numFmtId="0" fontId="67" fillId="0" borderId="0" xfId="29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wrapText="1"/>
    </xf>
    <xf numFmtId="0" fontId="7" fillId="8" borderId="130" xfId="1" applyFont="1" applyFill="1" applyBorder="1" applyAlignment="1">
      <alignment horizontal="center" vertical="center"/>
    </xf>
    <xf numFmtId="0" fontId="7" fillId="8" borderId="145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8" borderId="143" xfId="0" applyFont="1" applyFill="1" applyBorder="1" applyAlignment="1">
      <alignment horizontal="center" vertical="center"/>
    </xf>
    <xf numFmtId="0" fontId="6" fillId="8" borderId="143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/>
    </xf>
    <xf numFmtId="0" fontId="6" fillId="2" borderId="150" xfId="0" applyFont="1" applyFill="1" applyBorder="1" applyAlignment="1">
      <alignment horizontal="right" vertical="center"/>
    </xf>
    <xf numFmtId="0" fontId="6" fillId="2" borderId="110" xfId="0" applyFont="1" applyFill="1" applyBorder="1" applyAlignment="1">
      <alignment horizontal="right" vertical="center" wrapText="1"/>
    </xf>
    <xf numFmtId="0" fontId="6" fillId="2" borderId="110" xfId="0" applyFont="1" applyFill="1" applyBorder="1" applyAlignment="1">
      <alignment horizontal="right" vertical="center"/>
    </xf>
    <xf numFmtId="0" fontId="6" fillId="2" borderId="152" xfId="0" applyFont="1" applyFill="1" applyBorder="1" applyAlignment="1">
      <alignment horizontal="right" vertical="center" wrapText="1"/>
    </xf>
    <xf numFmtId="0" fontId="6" fillId="0" borderId="110" xfId="0" applyFont="1" applyFill="1" applyBorder="1" applyAlignment="1">
      <alignment horizontal="right" vertical="center" wrapText="1"/>
    </xf>
    <xf numFmtId="0" fontId="6" fillId="2" borderId="15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0" borderId="15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98" xfId="0" applyFont="1" applyFill="1" applyBorder="1" applyAlignment="1">
      <alignment horizontal="right" vertical="center" wrapText="1"/>
    </xf>
    <xf numFmtId="3" fontId="6" fillId="0" borderId="98" xfId="0" applyNumberFormat="1" applyFont="1" applyFill="1" applyBorder="1" applyAlignment="1">
      <alignment horizontal="center" vertical="center" wrapText="1"/>
    </xf>
    <xf numFmtId="3" fontId="6" fillId="0" borderId="98" xfId="0" applyNumberFormat="1" applyFont="1" applyFill="1" applyBorder="1" applyAlignment="1">
      <alignment horizontal="center" vertical="center"/>
    </xf>
    <xf numFmtId="0" fontId="6" fillId="2" borderId="14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6" fillId="8" borderId="92" xfId="0" applyFont="1" applyFill="1" applyBorder="1" applyAlignment="1">
      <alignment horizontal="right" vertical="center"/>
    </xf>
    <xf numFmtId="3" fontId="6" fillId="8" borderId="150" xfId="0" applyNumberFormat="1" applyFont="1" applyFill="1" applyBorder="1" applyAlignment="1">
      <alignment horizontal="center" vertical="center"/>
    </xf>
    <xf numFmtId="0" fontId="6" fillId="8" borderId="15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3" fontId="6" fillId="2" borderId="168" xfId="0" applyNumberFormat="1" applyFont="1" applyFill="1" applyBorder="1" applyAlignment="1">
      <alignment horizontal="center" vertical="center"/>
    </xf>
    <xf numFmtId="0" fontId="6" fillId="2" borderId="174" xfId="0" applyFont="1" applyFill="1" applyBorder="1" applyAlignment="1">
      <alignment vertical="center"/>
    </xf>
    <xf numFmtId="0" fontId="56" fillId="2" borderId="133" xfId="0" applyFont="1" applyFill="1" applyBorder="1" applyAlignment="1">
      <alignment horizontal="left" vertical="center"/>
    </xf>
    <xf numFmtId="0" fontId="6" fillId="2" borderId="182" xfId="0" applyFont="1" applyFill="1" applyBorder="1" applyAlignment="1">
      <alignment vertical="center"/>
    </xf>
    <xf numFmtId="0" fontId="56" fillId="2" borderId="182" xfId="0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/>
    </xf>
    <xf numFmtId="0" fontId="23" fillId="2" borderId="93" xfId="0" applyFont="1" applyFill="1" applyBorder="1" applyAlignment="1"/>
    <xf numFmtId="0" fontId="23" fillId="2" borderId="152" xfId="0" applyFont="1" applyFill="1" applyBorder="1" applyAlignment="1"/>
    <xf numFmtId="0" fontId="6" fillId="8" borderId="88" xfId="0" applyFont="1" applyFill="1" applyBorder="1" applyAlignment="1">
      <alignment horizontal="center" vertical="top" wrapText="1"/>
    </xf>
    <xf numFmtId="0" fontId="6" fillId="8" borderId="88" xfId="0" applyFont="1" applyFill="1" applyBorder="1" applyAlignment="1">
      <alignment horizontal="center" vertical="top"/>
    </xf>
    <xf numFmtId="0" fontId="6" fillId="2" borderId="110" xfId="0" applyFont="1" applyFill="1" applyBorder="1" applyAlignment="1">
      <alignment horizontal="center" vertical="center" wrapText="1"/>
    </xf>
    <xf numFmtId="0" fontId="6" fillId="2" borderId="110" xfId="0" applyFont="1" applyFill="1" applyBorder="1" applyAlignment="1">
      <alignment horizontal="center" vertical="center"/>
    </xf>
    <xf numFmtId="0" fontId="6" fillId="2" borderId="15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8" xfId="0" applyFont="1" applyFill="1" applyBorder="1" applyAlignment="1">
      <alignment horizontal="right" vertical="center"/>
    </xf>
    <xf numFmtId="0" fontId="6" fillId="2" borderId="140" xfId="0" applyFont="1" applyFill="1" applyBorder="1" applyAlignment="1">
      <alignment horizontal="left" vertical="center"/>
    </xf>
    <xf numFmtId="0" fontId="23" fillId="2" borderId="140" xfId="0" applyFont="1" applyFill="1" applyBorder="1" applyAlignment="1">
      <alignment horizontal="right" vertical="center"/>
    </xf>
    <xf numFmtId="0" fontId="23" fillId="2" borderId="118" xfId="0" applyFont="1" applyFill="1" applyBorder="1" applyAlignment="1">
      <alignment horizontal="right" vertical="center"/>
    </xf>
    <xf numFmtId="0" fontId="23" fillId="2" borderId="119" xfId="0" applyFont="1" applyFill="1" applyBorder="1" applyAlignment="1">
      <alignment horizontal="right" vertical="center"/>
    </xf>
    <xf numFmtId="0" fontId="23" fillId="2" borderId="168" xfId="0" applyFont="1" applyFill="1" applyBorder="1" applyAlignment="1">
      <alignment horizontal="right" vertical="center"/>
    </xf>
    <xf numFmtId="0" fontId="23" fillId="2" borderId="100" xfId="0" applyFont="1" applyFill="1" applyBorder="1" applyAlignment="1">
      <alignment horizontal="right" vertical="center"/>
    </xf>
    <xf numFmtId="0" fontId="6" fillId="2" borderId="100" xfId="0" applyFont="1" applyFill="1" applyBorder="1" applyAlignment="1">
      <alignment horizontal="left" vertical="center"/>
    </xf>
    <xf numFmtId="0" fontId="6" fillId="8" borderId="150" xfId="0" applyFont="1" applyFill="1" applyBorder="1" applyAlignment="1">
      <alignment horizontal="right" vertical="center" wrapText="1"/>
    </xf>
    <xf numFmtId="0" fontId="6" fillId="8" borderId="150" xfId="0" applyFont="1" applyFill="1" applyBorder="1" applyAlignment="1">
      <alignment horizontal="center" vertical="center" wrapText="1"/>
    </xf>
    <xf numFmtId="0" fontId="6" fillId="8" borderId="150" xfId="0" applyFont="1" applyFill="1" applyBorder="1" applyAlignment="1">
      <alignment horizontal="right" vertical="center" readingOrder="2"/>
    </xf>
    <xf numFmtId="0" fontId="22" fillId="2" borderId="0" xfId="0" applyFont="1" applyFill="1"/>
    <xf numFmtId="0" fontId="23" fillId="8" borderId="150" xfId="0" applyFont="1" applyFill="1" applyBorder="1" applyAlignment="1">
      <alignment horizontal="left" vertical="center" wrapText="1"/>
    </xf>
    <xf numFmtId="0" fontId="6" fillId="8" borderId="150" xfId="0" applyFont="1" applyFill="1" applyBorder="1" applyAlignment="1">
      <alignment horizontal="left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58" xfId="0" applyNumberFormat="1" applyFont="1" applyFill="1" applyBorder="1" applyAlignment="1">
      <alignment horizontal="center" vertical="center" wrapText="1"/>
    </xf>
    <xf numFmtId="3" fontId="6" fillId="2" borderId="98" xfId="0" applyNumberFormat="1" applyFont="1" applyFill="1" applyBorder="1" applyAlignment="1">
      <alignment horizontal="center" vertical="center" wrapText="1"/>
    </xf>
    <xf numFmtId="3" fontId="6" fillId="8" borderId="92" xfId="0" applyNumberFormat="1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right" vertical="center" wrapText="1"/>
    </xf>
    <xf numFmtId="0" fontId="6" fillId="2" borderId="117" xfId="0" applyFont="1" applyFill="1" applyBorder="1" applyAlignment="1">
      <alignment horizontal="right" vertical="center" wrapText="1"/>
    </xf>
    <xf numFmtId="3" fontId="6" fillId="2" borderId="164" xfId="0" applyNumberFormat="1" applyFont="1" applyFill="1" applyBorder="1" applyAlignment="1">
      <alignment horizontal="center" vertical="center" wrapText="1"/>
    </xf>
    <xf numFmtId="3" fontId="6" fillId="2" borderId="163" xfId="0" applyNumberFormat="1" applyFont="1" applyFill="1" applyBorder="1" applyAlignment="1">
      <alignment horizontal="center" vertical="center" wrapText="1"/>
    </xf>
    <xf numFmtId="3" fontId="6" fillId="2" borderId="140" xfId="0" applyNumberFormat="1" applyFont="1" applyFill="1" applyBorder="1" applyAlignment="1">
      <alignment horizontal="center" vertical="center" wrapText="1"/>
    </xf>
    <xf numFmtId="3" fontId="6" fillId="2" borderId="117" xfId="0" applyNumberFormat="1" applyFont="1" applyFill="1" applyBorder="1" applyAlignment="1">
      <alignment horizontal="center" vertical="center" wrapText="1"/>
    </xf>
    <xf numFmtId="3" fontId="6" fillId="2" borderId="162" xfId="0" applyNumberFormat="1" applyFont="1" applyFill="1" applyBorder="1" applyAlignment="1">
      <alignment horizontal="center" vertical="center" wrapText="1"/>
    </xf>
    <xf numFmtId="0" fontId="23" fillId="2" borderId="162" xfId="0" applyFont="1" applyFill="1" applyBorder="1" applyAlignment="1">
      <alignment horizontal="right" vertical="center"/>
    </xf>
    <xf numFmtId="0" fontId="6" fillId="2" borderId="162" xfId="0" applyFont="1" applyFill="1" applyBorder="1" applyAlignment="1">
      <alignment horizontal="left" vertical="center"/>
    </xf>
    <xf numFmtId="3" fontId="6" fillId="2" borderId="168" xfId="0" applyNumberFormat="1" applyFont="1" applyFill="1" applyBorder="1" applyAlignment="1">
      <alignment horizontal="center" vertical="center" wrapText="1"/>
    </xf>
    <xf numFmtId="0" fontId="23" fillId="8" borderId="177" xfId="0" applyFont="1" applyFill="1" applyBorder="1" applyAlignment="1">
      <alignment vertical="center" wrapText="1"/>
    </xf>
    <xf numFmtId="3" fontId="6" fillId="8" borderId="177" xfId="0" applyNumberFormat="1" applyFont="1" applyFill="1" applyBorder="1" applyAlignment="1">
      <alignment horizontal="center" vertical="center" wrapText="1"/>
    </xf>
    <xf numFmtId="0" fontId="6" fillId="8" borderId="177" xfId="0" applyFont="1" applyFill="1" applyBorder="1" applyAlignment="1">
      <alignment horizontal="left" vertical="center"/>
    </xf>
    <xf numFmtId="0" fontId="23" fillId="8" borderId="0" xfId="0" applyFont="1" applyFill="1" applyBorder="1" applyAlignment="1">
      <alignment horizontal="right" vertical="center"/>
    </xf>
    <xf numFmtId="3" fontId="6" fillId="8" borderId="0" xfId="0" applyNumberFormat="1" applyFont="1" applyFill="1" applyBorder="1" applyAlignment="1">
      <alignment horizontal="center" vertical="center" wrapText="1"/>
    </xf>
    <xf numFmtId="3" fontId="6" fillId="8" borderId="0" xfId="0" applyNumberFormat="1" applyFont="1" applyFill="1" applyBorder="1" applyAlignment="1">
      <alignment horizontal="left" vertical="center" wrapText="1"/>
    </xf>
    <xf numFmtId="3" fontId="6" fillId="8" borderId="150" xfId="0" applyNumberFormat="1" applyFont="1" applyFill="1" applyBorder="1" applyAlignment="1">
      <alignment horizontal="center" vertical="center" wrapText="1"/>
    </xf>
    <xf numFmtId="0" fontId="23" fillId="2" borderId="177" xfId="0" applyFont="1" applyFill="1" applyBorder="1" applyAlignment="1">
      <alignment horizontal="right" vertical="center"/>
    </xf>
    <xf numFmtId="3" fontId="6" fillId="2" borderId="110" xfId="0" applyNumberFormat="1" applyFont="1" applyFill="1" applyBorder="1" applyAlignment="1">
      <alignment horizontal="center" vertical="center" wrapText="1"/>
    </xf>
    <xf numFmtId="3" fontId="6" fillId="2" borderId="152" xfId="0" applyNumberFormat="1" applyFont="1" applyFill="1" applyBorder="1" applyAlignment="1">
      <alignment horizontal="center" vertical="center" wrapText="1"/>
    </xf>
    <xf numFmtId="0" fontId="6" fillId="2" borderId="158" xfId="0" applyFont="1" applyFill="1" applyBorder="1" applyAlignment="1">
      <alignment horizontal="left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63" xfId="0" applyFont="1" applyFill="1" applyBorder="1" applyAlignment="1">
      <alignment vertical="center" wrapText="1"/>
    </xf>
    <xf numFmtId="0" fontId="6" fillId="2" borderId="161" xfId="0" applyFont="1" applyFill="1" applyBorder="1" applyAlignment="1">
      <alignment vertical="center" wrapText="1"/>
    </xf>
    <xf numFmtId="0" fontId="23" fillId="2" borderId="150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6" fillId="8" borderId="150" xfId="0" applyFont="1" applyFill="1" applyBorder="1" applyAlignment="1">
      <alignment horizontal="right" vertical="center"/>
    </xf>
    <xf numFmtId="3" fontId="6" fillId="8" borderId="92" xfId="0" applyNumberFormat="1" applyFont="1" applyFill="1" applyBorder="1" applyAlignment="1">
      <alignment horizontal="center" vertical="center" wrapText="1"/>
    </xf>
    <xf numFmtId="0" fontId="23" fillId="8" borderId="150" xfId="0" applyFont="1" applyFill="1" applyBorder="1" applyAlignment="1">
      <alignment horizontal="left"/>
    </xf>
    <xf numFmtId="3" fontId="23" fillId="8" borderId="17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6" fillId="8" borderId="143" xfId="0" applyFont="1" applyFill="1" applyBorder="1" applyAlignment="1">
      <alignment horizontal="center" vertical="center" wrapText="1"/>
    </xf>
    <xf numFmtId="0" fontId="6" fillId="8" borderId="14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8" borderId="167" xfId="0" applyFont="1" applyFill="1" applyBorder="1" applyAlignment="1">
      <alignment horizontal="center" vertical="center" wrapText="1"/>
    </xf>
    <xf numFmtId="0" fontId="6" fillId="8" borderId="151" xfId="0" applyFont="1" applyFill="1" applyBorder="1" applyAlignment="1">
      <alignment horizontal="center" vertical="center" wrapText="1"/>
    </xf>
    <xf numFmtId="0" fontId="6" fillId="8" borderId="110" xfId="0" applyFont="1" applyFill="1" applyBorder="1" applyAlignment="1">
      <alignment horizontal="center" vertical="center" wrapText="1"/>
    </xf>
    <xf numFmtId="0" fontId="6" fillId="8" borderId="149" xfId="0" applyFont="1" applyFill="1" applyBorder="1" applyAlignment="1">
      <alignment horizontal="center" vertical="center" wrapText="1"/>
    </xf>
    <xf numFmtId="0" fontId="6" fillId="8" borderId="143" xfId="0" applyFont="1" applyFill="1" applyBorder="1" applyAlignment="1">
      <alignment horizontal="center" vertical="center" wrapText="1"/>
    </xf>
    <xf numFmtId="0" fontId="6" fillId="8" borderId="87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right" vertical="center" wrapText="1"/>
    </xf>
    <xf numFmtId="3" fontId="6" fillId="8" borderId="9" xfId="0" applyNumberFormat="1" applyFont="1" applyFill="1" applyBorder="1" applyAlignment="1">
      <alignment horizontal="center" vertical="center" wrapText="1"/>
    </xf>
    <xf numFmtId="3" fontId="6" fillId="8" borderId="164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right" vertical="center" wrapText="1"/>
    </xf>
    <xf numFmtId="3" fontId="6" fillId="8" borderId="5" xfId="0" applyNumberFormat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23" fillId="8" borderId="177" xfId="0" applyFont="1" applyFill="1" applyBorder="1" applyAlignment="1">
      <alignment horizontal="center" vertical="center" wrapText="1"/>
    </xf>
    <xf numFmtId="3" fontId="23" fillId="0" borderId="169" xfId="0" applyNumberFormat="1" applyFont="1" applyBorder="1" applyAlignment="1">
      <alignment horizontal="center" vertical="center"/>
    </xf>
    <xf numFmtId="3" fontId="23" fillId="2" borderId="183" xfId="0" applyNumberFormat="1" applyFont="1" applyFill="1" applyBorder="1" applyAlignment="1">
      <alignment horizontal="center" vertical="center"/>
    </xf>
    <xf numFmtId="3" fontId="23" fillId="0" borderId="184" xfId="0" applyNumberFormat="1" applyFont="1" applyBorder="1" applyAlignment="1">
      <alignment horizontal="center" vertical="center"/>
    </xf>
    <xf numFmtId="3" fontId="23" fillId="8" borderId="177" xfId="0" applyNumberFormat="1" applyFont="1" applyFill="1" applyBorder="1" applyAlignment="1">
      <alignment horizontal="center" vertical="center"/>
    </xf>
    <xf numFmtId="0" fontId="23" fillId="8" borderId="105" xfId="0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left" vertical="center"/>
    </xf>
    <xf numFmtId="0" fontId="23" fillId="2" borderId="118" xfId="0" applyFont="1" applyFill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8" borderId="105" xfId="0" applyFont="1" applyFill="1" applyBorder="1" applyAlignment="1">
      <alignment horizontal="left" vertical="center"/>
    </xf>
    <xf numFmtId="3" fontId="6" fillId="2" borderId="173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6" fillId="2" borderId="173" xfId="0" applyFont="1" applyFill="1" applyBorder="1" applyAlignment="1">
      <alignment horizontal="left" vertical="center" wrapText="1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50" fillId="0" borderId="0" xfId="0" applyFont="1" applyAlignment="1">
      <alignment vertical="center" readingOrder="2"/>
    </xf>
    <xf numFmtId="0" fontId="6" fillId="8" borderId="165" xfId="0" applyFont="1" applyFill="1" applyBorder="1" applyAlignment="1">
      <alignment horizontal="center" vertical="center" wrapText="1"/>
    </xf>
    <xf numFmtId="3" fontId="6" fillId="2" borderId="16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98" xfId="0" applyFont="1" applyFill="1" applyBorder="1" applyAlignment="1">
      <alignment horizontal="left" vertical="center"/>
    </xf>
    <xf numFmtId="3" fontId="6" fillId="2" borderId="174" xfId="0" applyNumberFormat="1" applyFont="1" applyFill="1" applyBorder="1" applyAlignment="1">
      <alignment horizontal="center" vertical="center" wrapText="1"/>
    </xf>
    <xf numFmtId="3" fontId="6" fillId="8" borderId="145" xfId="0" applyNumberFormat="1" applyFont="1" applyFill="1" applyBorder="1" applyAlignment="1">
      <alignment horizontal="center" vertical="center" wrapText="1"/>
    </xf>
    <xf numFmtId="3" fontId="6" fillId="2" borderId="145" xfId="0" applyNumberFormat="1" applyFont="1" applyFill="1" applyBorder="1" applyAlignment="1">
      <alignment horizontal="center" vertical="center" wrapText="1"/>
    </xf>
    <xf numFmtId="3" fontId="6" fillId="2" borderId="174" xfId="0" applyNumberFormat="1" applyFont="1" applyFill="1" applyBorder="1" applyAlignment="1">
      <alignment horizontal="center" vertical="center"/>
    </xf>
    <xf numFmtId="0" fontId="6" fillId="8" borderId="177" xfId="0" applyFont="1" applyFill="1" applyBorder="1" applyAlignment="1">
      <alignment horizontal="right" vertical="center"/>
    </xf>
    <xf numFmtId="3" fontId="6" fillId="8" borderId="177" xfId="0" applyNumberFormat="1" applyFont="1" applyFill="1" applyBorder="1" applyAlignment="1">
      <alignment horizontal="center" vertical="center"/>
    </xf>
    <xf numFmtId="0" fontId="56" fillId="8" borderId="177" xfId="0" applyFont="1" applyFill="1" applyBorder="1" applyAlignment="1">
      <alignment horizontal="left" vertical="center"/>
    </xf>
    <xf numFmtId="0" fontId="6" fillId="8" borderId="186" xfId="0" applyFont="1" applyFill="1" applyBorder="1" applyAlignment="1">
      <alignment vertical="center"/>
    </xf>
    <xf numFmtId="0" fontId="56" fillId="8" borderId="187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6" fillId="2" borderId="110" xfId="0" applyFont="1" applyFill="1" applyBorder="1" applyAlignment="1">
      <alignment vertical="center"/>
    </xf>
    <xf numFmtId="0" fontId="6" fillId="2" borderId="110" xfId="0" applyFont="1" applyFill="1" applyBorder="1" applyAlignment="1">
      <alignment horizontal="center" vertical="center" readingOrder="2"/>
    </xf>
    <xf numFmtId="0" fontId="6" fillId="2" borderId="98" xfId="0" applyFont="1" applyFill="1" applyBorder="1" applyAlignment="1">
      <alignment horizontal="left" vertical="center" wrapText="1"/>
    </xf>
    <xf numFmtId="0" fontId="6" fillId="2" borderId="140" xfId="0" applyFont="1" applyFill="1" applyBorder="1" applyAlignment="1">
      <alignment horizontal="right" vertical="center"/>
    </xf>
    <xf numFmtId="3" fontId="23" fillId="8" borderId="168" xfId="0" applyNumberFormat="1" applyFont="1" applyFill="1" applyBorder="1" applyAlignment="1">
      <alignment horizontal="center" vertical="center"/>
    </xf>
    <xf numFmtId="0" fontId="6" fillId="2" borderId="158" xfId="0" applyFont="1" applyFill="1" applyBorder="1" applyAlignment="1">
      <alignment horizontal="left" vertical="center"/>
    </xf>
    <xf numFmtId="0" fontId="6" fillId="2" borderId="163" xfId="0" applyFont="1" applyFill="1" applyBorder="1" applyAlignment="1">
      <alignment vertical="center"/>
    </xf>
    <xf numFmtId="0" fontId="6" fillId="2" borderId="161" xfId="0" applyFont="1" applyFill="1" applyBorder="1" applyAlignment="1">
      <alignment vertical="center"/>
    </xf>
    <xf numFmtId="0" fontId="23" fillId="2" borderId="10" xfId="0" applyFont="1" applyFill="1" applyBorder="1" applyAlignment="1">
      <alignment horizontal="left" vertical="center"/>
    </xf>
    <xf numFmtId="0" fontId="23" fillId="8" borderId="150" xfId="0" applyFont="1" applyFill="1" applyBorder="1" applyAlignment="1">
      <alignment horizontal="left" vertical="center"/>
    </xf>
    <xf numFmtId="0" fontId="6" fillId="2" borderId="110" xfId="0" applyFont="1" applyFill="1" applyBorder="1" applyAlignment="1">
      <alignment horizontal="center" vertical="center" wrapText="1" readingOrder="2"/>
    </xf>
    <xf numFmtId="3" fontId="23" fillId="2" borderId="9" xfId="0" applyNumberFormat="1" applyFont="1" applyFill="1" applyBorder="1" applyAlignment="1">
      <alignment horizontal="center" vertical="center"/>
    </xf>
    <xf numFmtId="0" fontId="6" fillId="8" borderId="92" xfId="0" applyFont="1" applyFill="1" applyBorder="1" applyAlignment="1">
      <alignment horizontal="left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40" xfId="0" applyNumberFormat="1" applyFont="1" applyFill="1" applyBorder="1" applyAlignment="1">
      <alignment horizontal="center" vertical="center"/>
    </xf>
    <xf numFmtId="0" fontId="23" fillId="2" borderId="164" xfId="0" applyFont="1" applyFill="1" applyBorder="1" applyAlignment="1">
      <alignment horizontal="right" vertical="center"/>
    </xf>
    <xf numFmtId="3" fontId="6" fillId="8" borderId="152" xfId="0" applyNumberFormat="1" applyFont="1" applyFill="1" applyBorder="1" applyAlignment="1">
      <alignment horizontal="center" vertical="center" wrapText="1"/>
    </xf>
    <xf numFmtId="0" fontId="6" fillId="8" borderId="150" xfId="0" applyFont="1" applyFill="1" applyBorder="1" applyAlignment="1">
      <alignment horizontal="right" vertical="center" wrapText="1"/>
    </xf>
    <xf numFmtId="0" fontId="6" fillId="8" borderId="87" xfId="0" applyFont="1" applyFill="1" applyBorder="1" applyAlignment="1">
      <alignment horizontal="center" vertical="center" wrapText="1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14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 wrapText="1"/>
    </xf>
    <xf numFmtId="0" fontId="52" fillId="2" borderId="152" xfId="0" applyFont="1" applyFill="1" applyBorder="1" applyAlignment="1">
      <alignment vertical="center"/>
    </xf>
    <xf numFmtId="0" fontId="6" fillId="8" borderId="178" xfId="0" applyFont="1" applyFill="1" applyBorder="1" applyAlignment="1" applyProtection="1">
      <alignment horizontal="center" vertical="center"/>
      <protection locked="0"/>
    </xf>
    <xf numFmtId="0" fontId="6" fillId="8" borderId="178" xfId="0" applyFont="1" applyFill="1" applyBorder="1" applyAlignment="1" applyProtection="1">
      <alignment horizontal="center" vertical="center" wrapText="1"/>
      <protection locked="0"/>
    </xf>
    <xf numFmtId="0" fontId="6" fillId="2" borderId="188" xfId="0" applyFont="1" applyFill="1" applyBorder="1" applyAlignment="1">
      <alignment vertical="center" wrapText="1"/>
    </xf>
    <xf numFmtId="0" fontId="6" fillId="2" borderId="152" xfId="0" applyFont="1" applyFill="1" applyBorder="1" applyAlignment="1">
      <alignment horizontal="center" vertical="center" wrapText="1" readingOrder="2"/>
    </xf>
    <xf numFmtId="0" fontId="6" fillId="2" borderId="98" xfId="0" applyFont="1" applyFill="1" applyBorder="1" applyAlignment="1">
      <alignment horizontal="right" vertical="center"/>
    </xf>
    <xf numFmtId="3" fontId="23" fillId="2" borderId="174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0" fontId="6" fillId="8" borderId="150" xfId="0" applyFont="1" applyFill="1" applyBorder="1" applyAlignment="1" applyProtection="1">
      <alignment horizontal="right" vertical="center" wrapText="1"/>
      <protection locked="0"/>
    </xf>
    <xf numFmtId="3" fontId="6" fillId="8" borderId="150" xfId="0" applyNumberFormat="1" applyFont="1" applyFill="1" applyBorder="1" applyAlignment="1" applyProtection="1">
      <alignment horizontal="center" vertical="center" wrapText="1"/>
      <protection locked="0"/>
    </xf>
    <xf numFmtId="3" fontId="6" fillId="8" borderId="17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69" xfId="0" applyFont="1" applyFill="1" applyBorder="1" applyAlignment="1">
      <alignment vertical="center"/>
    </xf>
    <xf numFmtId="0" fontId="6" fillId="2" borderId="173" xfId="0" applyFont="1" applyFill="1" applyBorder="1" applyAlignment="1">
      <alignment vertical="center"/>
    </xf>
    <xf numFmtId="0" fontId="6" fillId="2" borderId="173" xfId="0" applyFont="1" applyFill="1" applyBorder="1" applyAlignment="1">
      <alignment vertical="center" wrapText="1"/>
    </xf>
    <xf numFmtId="0" fontId="23" fillId="2" borderId="173" xfId="0" applyFont="1" applyFill="1" applyBorder="1" applyAlignment="1">
      <alignment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8" borderId="88" xfId="0" applyFont="1" applyFill="1" applyBorder="1" applyAlignment="1" applyProtection="1">
      <alignment horizontal="center" vertical="center"/>
      <protection locked="0"/>
    </xf>
    <xf numFmtId="0" fontId="6" fillId="8" borderId="8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vertical="center" wrapText="1"/>
    </xf>
    <xf numFmtId="0" fontId="6" fillId="2" borderId="14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6" fillId="2" borderId="173" xfId="0" applyFont="1" applyFill="1" applyBorder="1" applyAlignment="1">
      <alignment vertical="top"/>
    </xf>
    <xf numFmtId="0" fontId="6" fillId="2" borderId="164" xfId="0" applyFont="1" applyFill="1" applyBorder="1" applyAlignment="1">
      <alignment vertical="center"/>
    </xf>
    <xf numFmtId="0" fontId="6" fillId="8" borderId="150" xfId="0" applyFont="1" applyFill="1" applyBorder="1" applyAlignment="1">
      <alignment vertical="center"/>
    </xf>
    <xf numFmtId="0" fontId="23" fillId="8" borderId="105" xfId="0" applyFont="1" applyFill="1" applyBorder="1" applyAlignment="1">
      <alignment vertical="center"/>
    </xf>
    <xf numFmtId="0" fontId="6" fillId="8" borderId="150" xfId="0" applyFont="1" applyFill="1" applyBorder="1" applyAlignment="1">
      <alignment vertical="center" wrapText="1"/>
    </xf>
    <xf numFmtId="0" fontId="23" fillId="8" borderId="150" xfId="0" applyFont="1" applyFill="1" applyBorder="1" applyAlignment="1">
      <alignment vertical="center"/>
    </xf>
    <xf numFmtId="0" fontId="6" fillId="8" borderId="177" xfId="0" applyFont="1" applyFill="1" applyBorder="1" applyAlignment="1">
      <alignment vertical="center"/>
    </xf>
    <xf numFmtId="3" fontId="6" fillId="2" borderId="173" xfId="0" applyNumberFormat="1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 wrapText="1"/>
    </xf>
    <xf numFmtId="0" fontId="6" fillId="8" borderId="0" xfId="0" applyFont="1" applyFill="1" applyBorder="1" applyAlignment="1">
      <alignment vertical="center" wrapText="1"/>
    </xf>
    <xf numFmtId="0" fontId="6" fillId="2" borderId="189" xfId="0" applyFont="1" applyFill="1" applyBorder="1" applyAlignment="1">
      <alignment vertical="center"/>
    </xf>
    <xf numFmtId="0" fontId="6" fillId="2" borderId="189" xfId="0" applyFont="1" applyFill="1" applyBorder="1" applyAlignment="1">
      <alignment vertical="center" wrapText="1"/>
    </xf>
    <xf numFmtId="0" fontId="23" fillId="2" borderId="189" xfId="0" applyFont="1" applyFill="1" applyBorder="1" applyAlignment="1">
      <alignment vertical="center"/>
    </xf>
    <xf numFmtId="0" fontId="6" fillId="8" borderId="188" xfId="0" applyFont="1" applyFill="1" applyBorder="1" applyAlignment="1">
      <alignment vertical="center" wrapText="1"/>
    </xf>
    <xf numFmtId="0" fontId="20" fillId="2" borderId="93" xfId="0" applyFont="1" applyFill="1" applyBorder="1" applyAlignment="1">
      <alignment horizontal="left" vertical="center"/>
    </xf>
    <xf numFmtId="0" fontId="6" fillId="8" borderId="143" xfId="0" applyFont="1" applyFill="1" applyBorder="1" applyAlignment="1">
      <alignment vertical="center" wrapText="1"/>
    </xf>
    <xf numFmtId="3" fontId="6" fillId="8" borderId="150" xfId="0" applyNumberFormat="1" applyFont="1" applyFill="1" applyBorder="1" applyAlignment="1" applyProtection="1">
      <alignment horizontal="left" vertical="center" wrapText="1"/>
      <protection locked="0"/>
    </xf>
    <xf numFmtId="0" fontId="23" fillId="2" borderId="150" xfId="0" applyFont="1" applyFill="1" applyBorder="1" applyAlignment="1">
      <alignment horizontal="left" vertical="center"/>
    </xf>
    <xf numFmtId="0" fontId="6" fillId="8" borderId="178" xfId="0" applyFont="1" applyFill="1" applyBorder="1" applyAlignment="1">
      <alignment horizontal="center" vertical="center"/>
    </xf>
    <xf numFmtId="0" fontId="23" fillId="8" borderId="150" xfId="0" applyFont="1" applyFill="1" applyBorder="1" applyAlignment="1">
      <alignment horizontal="center" vertical="center"/>
    </xf>
    <xf numFmtId="0" fontId="6" fillId="2" borderId="100" xfId="0" applyFont="1" applyFill="1" applyBorder="1" applyAlignment="1">
      <alignment horizontal="right" vertical="center" wrapText="1"/>
    </xf>
    <xf numFmtId="0" fontId="23" fillId="8" borderId="150" xfId="0" applyFont="1" applyFill="1" applyBorder="1" applyAlignment="1">
      <alignment horizontal="right" vertical="center"/>
    </xf>
    <xf numFmtId="0" fontId="23" fillId="8" borderId="15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8" borderId="150" xfId="0" applyFont="1" applyFill="1" applyBorder="1" applyAlignment="1">
      <alignment horizontal="right" vertical="center" wrapText="1"/>
    </xf>
    <xf numFmtId="0" fontId="23" fillId="8" borderId="105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0" fontId="23" fillId="2" borderId="0" xfId="0" applyFont="1" applyFill="1" applyBorder="1" applyAlignment="1">
      <alignment horizontal="left" vertical="center"/>
    </xf>
    <xf numFmtId="0" fontId="23" fillId="8" borderId="150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3" fillId="2" borderId="140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46" fillId="2" borderId="0" xfId="10" applyFont="1" applyFill="1" applyBorder="1" applyAlignment="1">
      <alignment horizontal="right" vertical="center" wrapText="1"/>
    </xf>
    <xf numFmtId="0" fontId="46" fillId="2" borderId="0" xfId="10" applyFont="1" applyFill="1" applyBorder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/>
    </xf>
    <xf numFmtId="0" fontId="1" fillId="0" borderId="0" xfId="0" applyFont="1"/>
    <xf numFmtId="0" fontId="25" fillId="0" borderId="0" xfId="0" applyFont="1" applyBorder="1" applyAlignment="1">
      <alignment vertical="center"/>
    </xf>
    <xf numFmtId="0" fontId="23" fillId="8" borderId="143" xfId="0" applyFont="1" applyFill="1" applyBorder="1" applyAlignment="1">
      <alignment horizontal="center" vertical="center"/>
    </xf>
    <xf numFmtId="0" fontId="23" fillId="8" borderId="88" xfId="0" applyFont="1" applyFill="1" applyBorder="1" applyAlignment="1">
      <alignment horizontal="center" vertical="center"/>
    </xf>
    <xf numFmtId="0" fontId="23" fillId="8" borderId="88" xfId="0" applyFont="1" applyFill="1" applyBorder="1" applyAlignment="1">
      <alignment horizontal="center" vertical="center" wrapText="1"/>
    </xf>
    <xf numFmtId="0" fontId="23" fillId="2" borderId="150" xfId="0" applyFont="1" applyFill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3" fontId="23" fillId="2" borderId="10" xfId="0" applyNumberFormat="1" applyFont="1" applyFill="1" applyBorder="1" applyAlignment="1">
      <alignment horizontal="center" vertical="center"/>
    </xf>
    <xf numFmtId="3" fontId="23" fillId="2" borderId="168" xfId="0" applyNumberFormat="1" applyFont="1" applyFill="1" applyBorder="1" applyAlignment="1">
      <alignment horizontal="center" vertical="center"/>
    </xf>
    <xf numFmtId="0" fontId="6" fillId="2" borderId="168" xfId="0" applyFont="1" applyFill="1" applyBorder="1" applyAlignment="1">
      <alignment horizontal="left" vertical="center" wrapText="1"/>
    </xf>
    <xf numFmtId="0" fontId="8" fillId="0" borderId="0" xfId="21" applyFont="1" applyAlignment="1">
      <alignment vertical="center"/>
    </xf>
    <xf numFmtId="0" fontId="0" fillId="0" borderId="0" xfId="0" applyFont="1"/>
    <xf numFmtId="0" fontId="23" fillId="8" borderId="151" xfId="0" applyFont="1" applyFill="1" applyBorder="1" applyAlignment="1">
      <alignment horizontal="center" vertical="center"/>
    </xf>
    <xf numFmtId="0" fontId="23" fillId="8" borderId="130" xfId="0" applyFont="1" applyFill="1" applyBorder="1" applyAlignment="1">
      <alignment horizontal="center" vertical="center"/>
    </xf>
    <xf numFmtId="0" fontId="23" fillId="8" borderId="145" xfId="0" applyFont="1" applyFill="1" applyBorder="1" applyAlignment="1">
      <alignment horizontal="center" vertical="center"/>
    </xf>
    <xf numFmtId="0" fontId="23" fillId="2" borderId="188" xfId="0" applyFont="1" applyFill="1" applyBorder="1" applyAlignment="1">
      <alignment vertical="center"/>
    </xf>
    <xf numFmtId="3" fontId="23" fillId="2" borderId="140" xfId="0" applyNumberFormat="1" applyFont="1" applyFill="1" applyBorder="1" applyAlignment="1">
      <alignment horizontal="center" vertical="center"/>
    </xf>
    <xf numFmtId="3" fontId="23" fillId="2" borderId="119" xfId="0" applyNumberFormat="1" applyFont="1" applyFill="1" applyBorder="1" applyAlignment="1">
      <alignment horizontal="center" vertical="center"/>
    </xf>
    <xf numFmtId="3" fontId="23" fillId="2" borderId="117" xfId="0" applyNumberFormat="1" applyFont="1" applyFill="1" applyBorder="1" applyAlignment="1">
      <alignment horizontal="center" vertical="center"/>
    </xf>
    <xf numFmtId="3" fontId="23" fillId="2" borderId="162" xfId="0" applyNumberFormat="1" applyFont="1" applyFill="1" applyBorder="1" applyAlignment="1">
      <alignment horizontal="center" vertical="center"/>
    </xf>
    <xf numFmtId="3" fontId="23" fillId="8" borderId="150" xfId="0" applyNumberFormat="1" applyFont="1" applyFill="1" applyBorder="1" applyAlignment="1">
      <alignment horizontal="center" vertical="center"/>
    </xf>
    <xf numFmtId="3" fontId="23" fillId="8" borderId="152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6" fillId="0" borderId="145" xfId="0" applyFont="1" applyBorder="1" applyAlignment="1">
      <alignment vertical="center"/>
    </xf>
    <xf numFmtId="0" fontId="23" fillId="8" borderId="0" xfId="0" applyFont="1" applyFill="1" applyBorder="1" applyAlignment="1">
      <alignment vertical="center"/>
    </xf>
    <xf numFmtId="0" fontId="6" fillId="2" borderId="169" xfId="0" applyFont="1" applyFill="1" applyBorder="1" applyAlignment="1">
      <alignment vertical="center" wrapText="1"/>
    </xf>
    <xf numFmtId="3" fontId="23" fillId="2" borderId="19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23" fillId="2" borderId="0" xfId="0" applyNumberFormat="1" applyFont="1" applyFill="1" applyBorder="1" applyAlignment="1">
      <alignment vertical="center"/>
    </xf>
    <xf numFmtId="0" fontId="23" fillId="2" borderId="152" xfId="0" applyFont="1" applyFill="1" applyBorder="1" applyAlignment="1">
      <alignment vertical="center"/>
    </xf>
    <xf numFmtId="0" fontId="23" fillId="0" borderId="145" xfId="0" applyFont="1" applyBorder="1" applyAlignment="1">
      <alignment vertical="center"/>
    </xf>
    <xf numFmtId="0" fontId="23" fillId="8" borderId="180" xfId="0" applyFont="1" applyFill="1" applyBorder="1" applyAlignment="1">
      <alignment horizontal="center" vertical="center"/>
    </xf>
    <xf numFmtId="0" fontId="23" fillId="8" borderId="131" xfId="0" applyFont="1" applyFill="1" applyBorder="1" applyAlignment="1">
      <alignment horizontal="center" vertical="center"/>
    </xf>
    <xf numFmtId="0" fontId="23" fillId="2" borderId="162" xfId="0" applyFont="1" applyFill="1" applyBorder="1" applyAlignment="1">
      <alignment vertical="center"/>
    </xf>
    <xf numFmtId="0" fontId="23" fillId="2" borderId="150" xfId="0" applyFont="1" applyFill="1" applyBorder="1" applyAlignment="1">
      <alignment horizontal="right" vertical="center" wrapText="1"/>
    </xf>
    <xf numFmtId="0" fontId="23" fillId="2" borderId="11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 vertical="center"/>
    </xf>
    <xf numFmtId="0" fontId="23" fillId="2" borderId="140" xfId="0" applyFont="1" applyFill="1" applyBorder="1" applyAlignment="1">
      <alignment horizontal="left" vertical="center"/>
    </xf>
    <xf numFmtId="0" fontId="23" fillId="8" borderId="150" xfId="0" applyFont="1" applyFill="1" applyBorder="1" applyAlignment="1">
      <alignment horizontal="center" vertical="center" wrapText="1"/>
    </xf>
    <xf numFmtId="0" fontId="23" fillId="2" borderId="188" xfId="0" applyFont="1" applyFill="1" applyBorder="1" applyAlignment="1">
      <alignment horizontal="center" vertical="center"/>
    </xf>
    <xf numFmtId="0" fontId="45" fillId="2" borderId="188" xfId="12" applyFont="1" applyFill="1" applyBorder="1" applyAlignment="1">
      <alignment vertical="center"/>
    </xf>
    <xf numFmtId="0" fontId="23" fillId="2" borderId="168" xfId="0" applyFont="1" applyFill="1" applyBorder="1" applyAlignment="1">
      <alignment horizontal="left" vertical="center"/>
    </xf>
    <xf numFmtId="0" fontId="23" fillId="2" borderId="174" xfId="0" applyFont="1" applyFill="1" applyBorder="1" applyAlignment="1">
      <alignment horizontal="right" vertical="center"/>
    </xf>
    <xf numFmtId="0" fontId="23" fillId="8" borderId="188" xfId="0" applyFont="1" applyFill="1" applyBorder="1" applyAlignment="1">
      <alignment horizontal="right" vertical="center"/>
    </xf>
    <xf numFmtId="0" fontId="23" fillId="8" borderId="188" xfId="0" applyFont="1" applyFill="1" applyBorder="1" applyAlignment="1">
      <alignment horizontal="left" vertical="center"/>
    </xf>
    <xf numFmtId="0" fontId="23" fillId="2" borderId="10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left"/>
    </xf>
    <xf numFmtId="0" fontId="23" fillId="2" borderId="9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left" vertical="center"/>
    </xf>
    <xf numFmtId="0" fontId="23" fillId="2" borderId="158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3" fontId="23" fillId="2" borderId="158" xfId="0" applyNumberFormat="1" applyFont="1" applyFill="1" applyBorder="1" applyAlignment="1">
      <alignment horizontal="center" vertical="center"/>
    </xf>
    <xf numFmtId="3" fontId="23" fillId="2" borderId="98" xfId="0" applyNumberFormat="1" applyFont="1" applyFill="1" applyBorder="1" applyAlignment="1">
      <alignment horizontal="center" vertical="center"/>
    </xf>
    <xf numFmtId="3" fontId="23" fillId="2" borderId="103" xfId="0" applyNumberFormat="1" applyFont="1" applyFill="1" applyBorder="1" applyAlignment="1">
      <alignment horizontal="center" vertical="center"/>
    </xf>
    <xf numFmtId="3" fontId="23" fillId="2" borderId="134" xfId="0" applyNumberFormat="1" applyFont="1" applyFill="1" applyBorder="1" applyAlignment="1">
      <alignment horizontal="center" vertical="center"/>
    </xf>
    <xf numFmtId="3" fontId="23" fillId="2" borderId="166" xfId="0" applyNumberFormat="1" applyFont="1" applyFill="1" applyBorder="1" applyAlignment="1">
      <alignment horizontal="center" vertical="center"/>
    </xf>
    <xf numFmtId="0" fontId="23" fillId="8" borderId="169" xfId="0" applyFont="1" applyFill="1" applyBorder="1" applyAlignment="1">
      <alignment horizontal="right" vertical="center"/>
    </xf>
    <xf numFmtId="3" fontId="23" fillId="8" borderId="169" xfId="0" applyNumberFormat="1" applyFont="1" applyFill="1" applyBorder="1" applyAlignment="1">
      <alignment horizontal="center" vertical="center"/>
    </xf>
    <xf numFmtId="3" fontId="23" fillId="8" borderId="169" xfId="0" applyNumberFormat="1" applyFont="1" applyFill="1" applyBorder="1" applyAlignment="1">
      <alignment vertical="center"/>
    </xf>
    <xf numFmtId="0" fontId="23" fillId="8" borderId="173" xfId="0" applyFont="1" applyFill="1" applyBorder="1" applyAlignment="1">
      <alignment horizontal="right" vertical="center"/>
    </xf>
    <xf numFmtId="3" fontId="23" fillId="8" borderId="173" xfId="0" applyNumberFormat="1" applyFont="1" applyFill="1" applyBorder="1" applyAlignment="1">
      <alignment horizontal="center" vertical="center"/>
    </xf>
    <xf numFmtId="0" fontId="23" fillId="8" borderId="173" xfId="0" applyFont="1" applyFill="1" applyBorder="1" applyAlignment="1">
      <alignment horizontal="left" vertical="center"/>
    </xf>
    <xf numFmtId="0" fontId="23" fillId="2" borderId="160" xfId="0" applyFont="1" applyFill="1" applyBorder="1" applyAlignment="1">
      <alignment horizontal="left" vertical="center"/>
    </xf>
    <xf numFmtId="3" fontId="23" fillId="8" borderId="188" xfId="0" applyNumberFormat="1" applyFont="1" applyFill="1" applyBorder="1" applyAlignment="1">
      <alignment horizontal="right" vertical="center"/>
    </xf>
    <xf numFmtId="3" fontId="23" fillId="8" borderId="188" xfId="0" applyNumberFormat="1" applyFont="1" applyFill="1" applyBorder="1" applyAlignment="1">
      <alignment horizontal="center" vertical="center"/>
    </xf>
    <xf numFmtId="0" fontId="45" fillId="6" borderId="110" xfId="10" applyFont="1" applyFill="1" applyBorder="1" applyAlignment="1">
      <alignment vertical="center" wrapText="1"/>
    </xf>
    <xf numFmtId="0" fontId="45" fillId="6" borderId="110" xfId="10" applyFont="1" applyFill="1" applyBorder="1" applyAlignment="1">
      <alignment horizontal="center" vertical="center"/>
    </xf>
    <xf numFmtId="0" fontId="23" fillId="2" borderId="117" xfId="0" applyFont="1" applyFill="1" applyBorder="1" applyAlignment="1">
      <alignment horizontal="right" vertical="center"/>
    </xf>
    <xf numFmtId="0" fontId="23" fillId="2" borderId="154" xfId="0" applyFont="1" applyFill="1" applyBorder="1" applyAlignment="1">
      <alignment horizontal="right" vertical="center"/>
    </xf>
    <xf numFmtId="0" fontId="23" fillId="2" borderId="154" xfId="0" applyFont="1" applyFill="1" applyBorder="1" applyAlignment="1">
      <alignment horizontal="left" vertical="center"/>
    </xf>
    <xf numFmtId="0" fontId="23" fillId="2" borderId="134" xfId="0" applyFont="1" applyFill="1" applyBorder="1" applyAlignment="1">
      <alignment horizontal="right" vertical="center"/>
    </xf>
    <xf numFmtId="0" fontId="23" fillId="2" borderId="153" xfId="0" applyFont="1" applyFill="1" applyBorder="1" applyAlignment="1">
      <alignment horizontal="left"/>
    </xf>
    <xf numFmtId="0" fontId="23" fillId="2" borderId="134" xfId="0" applyFont="1" applyFill="1" applyBorder="1" applyAlignment="1">
      <alignment horizontal="left"/>
    </xf>
    <xf numFmtId="0" fontId="0" fillId="2" borderId="152" xfId="0" applyFill="1" applyBorder="1"/>
    <xf numFmtId="0" fontId="45" fillId="6" borderId="191" xfId="10" applyFont="1" applyFill="1" applyBorder="1" applyAlignment="1">
      <alignment vertical="center" wrapText="1"/>
    </xf>
    <xf numFmtId="0" fontId="23" fillId="2" borderId="193" xfId="0" applyFont="1" applyFill="1" applyBorder="1" applyAlignment="1">
      <alignment vertical="center"/>
    </xf>
    <xf numFmtId="0" fontId="23" fillId="8" borderId="191" xfId="0" applyFont="1" applyFill="1" applyBorder="1" applyAlignment="1">
      <alignment horizontal="right" vertical="center"/>
    </xf>
    <xf numFmtId="3" fontId="23" fillId="8" borderId="191" xfId="0" applyNumberFormat="1" applyFont="1" applyFill="1" applyBorder="1" applyAlignment="1">
      <alignment horizontal="center" vertical="center"/>
    </xf>
    <xf numFmtId="0" fontId="23" fillId="8" borderId="191" xfId="0" applyFont="1" applyFill="1" applyBorder="1" applyAlignment="1">
      <alignment horizontal="left" vertical="center"/>
    </xf>
    <xf numFmtId="0" fontId="23" fillId="2" borderId="166" xfId="0" applyFont="1" applyFill="1" applyBorder="1" applyAlignment="1">
      <alignment horizontal="right" vertical="center"/>
    </xf>
    <xf numFmtId="3" fontId="45" fillId="2" borderId="166" xfId="10" applyNumberFormat="1" applyFont="1" applyFill="1" applyBorder="1" applyAlignment="1">
      <alignment horizontal="center" vertical="center"/>
    </xf>
    <xf numFmtId="0" fontId="23" fillId="2" borderId="166" xfId="0" applyFont="1" applyFill="1" applyBorder="1" applyAlignment="1">
      <alignment horizontal="left"/>
    </xf>
    <xf numFmtId="0" fontId="23" fillId="2" borderId="189" xfId="0" applyFont="1" applyFill="1" applyBorder="1" applyAlignment="1">
      <alignment horizontal="right" vertical="center"/>
    </xf>
    <xf numFmtId="3" fontId="45" fillId="2" borderId="189" xfId="10" applyNumberFormat="1" applyFont="1" applyFill="1" applyBorder="1" applyAlignment="1">
      <alignment horizontal="center" vertical="center"/>
    </xf>
    <xf numFmtId="3" fontId="23" fillId="2" borderId="189" xfId="0" applyNumberFormat="1" applyFont="1" applyFill="1" applyBorder="1" applyAlignment="1">
      <alignment horizontal="center" vertical="center"/>
    </xf>
    <xf numFmtId="0" fontId="23" fillId="2" borderId="189" xfId="0" applyFont="1" applyFill="1" applyBorder="1" applyAlignment="1">
      <alignment horizontal="left" vertical="center"/>
    </xf>
    <xf numFmtId="0" fontId="23" fillId="8" borderId="168" xfId="0" applyFont="1" applyFill="1" applyBorder="1" applyAlignment="1">
      <alignment horizontal="right" vertical="center"/>
    </xf>
    <xf numFmtId="0" fontId="23" fillId="8" borderId="168" xfId="0" applyFont="1" applyFill="1" applyBorder="1" applyAlignment="1">
      <alignment horizontal="left" vertical="center"/>
    </xf>
    <xf numFmtId="0" fontId="45" fillId="2" borderId="110" xfId="10" applyFont="1" applyFill="1" applyBorder="1" applyAlignment="1">
      <alignment horizontal="center" vertical="center"/>
    </xf>
    <xf numFmtId="0" fontId="45" fillId="2" borderId="110" xfId="10" applyFont="1" applyFill="1" applyBorder="1" applyAlignment="1">
      <alignment horizontal="center" vertical="center" wrapText="1"/>
    </xf>
    <xf numFmtId="0" fontId="45" fillId="2" borderId="152" xfId="10" applyFont="1" applyFill="1" applyBorder="1" applyAlignment="1">
      <alignment vertical="center"/>
    </xf>
    <xf numFmtId="3" fontId="45" fillId="2" borderId="158" xfId="10" applyNumberFormat="1" applyFont="1" applyFill="1" applyBorder="1" applyAlignment="1">
      <alignment horizontal="center" vertical="center"/>
    </xf>
    <xf numFmtId="3" fontId="45" fillId="2" borderId="98" xfId="10" applyNumberFormat="1" applyFont="1" applyFill="1" applyBorder="1" applyAlignment="1">
      <alignment horizontal="center" vertical="center"/>
    </xf>
    <xf numFmtId="3" fontId="45" fillId="2" borderId="103" xfId="10" applyNumberFormat="1" applyFont="1" applyFill="1" applyBorder="1" applyAlignment="1">
      <alignment horizontal="center" vertical="center"/>
    </xf>
    <xf numFmtId="3" fontId="45" fillId="2" borderId="117" xfId="10" applyNumberFormat="1" applyFont="1" applyFill="1" applyBorder="1" applyAlignment="1">
      <alignment horizontal="center" vertical="center"/>
    </xf>
    <xf numFmtId="3" fontId="45" fillId="2" borderId="103" xfId="11" applyNumberFormat="1" applyFont="1" applyFill="1" applyBorder="1" applyAlignment="1">
      <alignment horizontal="center" vertical="center"/>
    </xf>
    <xf numFmtId="3" fontId="45" fillId="2" borderId="98" xfId="11" applyNumberFormat="1" applyFont="1" applyFill="1" applyBorder="1" applyAlignment="1">
      <alignment horizontal="center" vertical="center"/>
    </xf>
    <xf numFmtId="3" fontId="45" fillId="2" borderId="140" xfId="11" applyNumberFormat="1" applyFont="1" applyFill="1" applyBorder="1" applyAlignment="1">
      <alignment horizontal="center" vertical="center"/>
    </xf>
    <xf numFmtId="3" fontId="45" fillId="2" borderId="140" xfId="10" applyNumberFormat="1" applyFont="1" applyFill="1" applyBorder="1" applyAlignment="1">
      <alignment horizontal="center" vertical="center"/>
    </xf>
    <xf numFmtId="3" fontId="45" fillId="2" borderId="0" xfId="11" applyNumberFormat="1" applyFont="1" applyFill="1" applyBorder="1" applyAlignment="1">
      <alignment horizontal="center" vertical="center"/>
    </xf>
    <xf numFmtId="3" fontId="45" fillId="2" borderId="0" xfId="10" applyNumberFormat="1" applyFont="1" applyFill="1" applyBorder="1" applyAlignment="1">
      <alignment horizontal="center" vertical="center"/>
    </xf>
    <xf numFmtId="3" fontId="45" fillId="2" borderId="134" xfId="11" applyNumberFormat="1" applyFont="1" applyFill="1" applyBorder="1" applyAlignment="1">
      <alignment horizontal="center" vertical="center"/>
    </xf>
    <xf numFmtId="3" fontId="45" fillId="2" borderId="134" xfId="10" applyNumberFormat="1" applyFont="1" applyFill="1" applyBorder="1" applyAlignment="1">
      <alignment horizontal="center" vertical="center"/>
    </xf>
    <xf numFmtId="0" fontId="23" fillId="2" borderId="134" xfId="0" applyFont="1" applyFill="1" applyBorder="1" applyAlignment="1">
      <alignment horizontal="left" vertical="center"/>
    </xf>
    <xf numFmtId="3" fontId="45" fillId="2" borderId="117" xfId="11" applyNumberFormat="1" applyFont="1" applyFill="1" applyBorder="1" applyAlignment="1">
      <alignment horizontal="center" vertical="center"/>
    </xf>
    <xf numFmtId="3" fontId="45" fillId="8" borderId="169" xfId="11" applyNumberFormat="1" applyFont="1" applyFill="1" applyBorder="1" applyAlignment="1">
      <alignment horizontal="right" vertical="center"/>
    </xf>
    <xf numFmtId="3" fontId="45" fillId="8" borderId="169" xfId="11" applyNumberFormat="1" applyFont="1" applyFill="1" applyBorder="1" applyAlignment="1">
      <alignment horizontal="center" vertical="center"/>
    </xf>
    <xf numFmtId="0" fontId="23" fillId="8" borderId="169" xfId="0" applyFont="1" applyFill="1" applyBorder="1" applyAlignment="1">
      <alignment horizontal="left" vertical="center"/>
    </xf>
    <xf numFmtId="3" fontId="45" fillId="8" borderId="168" xfId="11" applyNumberFormat="1" applyFont="1" applyFill="1" applyBorder="1" applyAlignment="1">
      <alignment horizontal="right" vertical="center"/>
    </xf>
    <xf numFmtId="3" fontId="45" fillId="8" borderId="168" xfId="11" applyNumberFormat="1" applyFont="1" applyFill="1" applyBorder="1" applyAlignment="1">
      <alignment horizontal="center" vertical="center"/>
    </xf>
    <xf numFmtId="3" fontId="45" fillId="8" borderId="173" xfId="11" applyNumberFormat="1" applyFont="1" applyFill="1" applyBorder="1" applyAlignment="1">
      <alignment horizontal="right" vertical="center"/>
    </xf>
    <xf numFmtId="3" fontId="45" fillId="8" borderId="173" xfId="11" applyNumberFormat="1" applyFont="1" applyFill="1" applyBorder="1" applyAlignment="1">
      <alignment horizontal="center" vertical="center"/>
    </xf>
    <xf numFmtId="0" fontId="23" fillId="8" borderId="174" xfId="0" applyFont="1" applyFill="1" applyBorder="1" applyAlignment="1">
      <alignment horizontal="right" vertical="center"/>
    </xf>
    <xf numFmtId="3" fontId="45" fillId="8" borderId="174" xfId="11" applyNumberFormat="1" applyFont="1" applyFill="1" applyBorder="1" applyAlignment="1">
      <alignment horizontal="center" vertical="center"/>
    </xf>
    <xf numFmtId="0" fontId="23" fillId="8" borderId="174" xfId="0" applyFont="1" applyFill="1" applyBorder="1" applyAlignment="1">
      <alignment horizontal="left" vertical="center"/>
    </xf>
    <xf numFmtId="0" fontId="45" fillId="2" borderId="150" xfId="10" applyFont="1" applyFill="1" applyBorder="1" applyAlignment="1">
      <alignment horizontal="left" vertical="center"/>
    </xf>
    <xf numFmtId="0" fontId="45" fillId="2" borderId="188" xfId="10" applyFont="1" applyFill="1" applyBorder="1" applyAlignment="1">
      <alignment vertical="center"/>
    </xf>
    <xf numFmtId="0" fontId="45" fillId="2" borderId="188" xfId="1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3" fontId="45" fillId="2" borderId="168" xfId="10" applyNumberFormat="1" applyFont="1" applyFill="1" applyBorder="1" applyAlignment="1">
      <alignment horizontal="center" vertical="center"/>
    </xf>
    <xf numFmtId="3" fontId="45" fillId="2" borderId="174" xfId="10" applyNumberFormat="1" applyFont="1" applyFill="1" applyBorder="1" applyAlignment="1">
      <alignment horizontal="center" vertical="center"/>
    </xf>
    <xf numFmtId="3" fontId="45" fillId="8" borderId="188" xfId="10" applyNumberFormat="1" applyFont="1" applyFill="1" applyBorder="1" applyAlignment="1">
      <alignment horizontal="center" vertical="center"/>
    </xf>
    <xf numFmtId="3" fontId="45" fillId="8" borderId="188" xfId="11" applyNumberFormat="1" applyFont="1" applyFill="1" applyBorder="1" applyAlignment="1">
      <alignment horizontal="center" vertical="center"/>
    </xf>
    <xf numFmtId="0" fontId="45" fillId="2" borderId="150" xfId="10" applyFont="1" applyFill="1" applyBorder="1" applyAlignment="1">
      <alignment horizontal="right" vertical="center" wrapText="1"/>
    </xf>
    <xf numFmtId="3" fontId="45" fillId="2" borderId="158" xfId="11" applyNumberFormat="1" applyFont="1" applyFill="1" applyBorder="1" applyAlignment="1">
      <alignment horizontal="center" vertical="center"/>
    </xf>
    <xf numFmtId="3" fontId="45" fillId="2" borderId="154" xfId="11" applyNumberFormat="1" applyFont="1" applyFill="1" applyBorder="1" applyAlignment="1">
      <alignment horizontal="center" vertical="center"/>
    </xf>
    <xf numFmtId="3" fontId="45" fillId="2" borderId="160" xfId="11" applyNumberFormat="1" applyFont="1" applyFill="1" applyBorder="1" applyAlignment="1">
      <alignment horizontal="center" vertical="center"/>
    </xf>
    <xf numFmtId="3" fontId="45" fillId="2" borderId="160" xfId="10" applyNumberFormat="1" applyFont="1" applyFill="1" applyBorder="1" applyAlignment="1">
      <alignment horizontal="center" vertical="center"/>
    </xf>
    <xf numFmtId="3" fontId="45" fillId="2" borderId="10" xfId="10" applyNumberFormat="1" applyFont="1" applyFill="1" applyBorder="1" applyAlignment="1">
      <alignment horizontal="center" vertical="center"/>
    </xf>
    <xf numFmtId="3" fontId="45" fillId="2" borderId="166" xfId="11" applyNumberFormat="1" applyFont="1" applyFill="1" applyBorder="1" applyAlignment="1">
      <alignment horizontal="center" vertical="center"/>
    </xf>
    <xf numFmtId="3" fontId="45" fillId="2" borderId="173" xfId="11" applyNumberFormat="1" applyFont="1" applyFill="1" applyBorder="1" applyAlignment="1">
      <alignment horizontal="center" vertical="center"/>
    </xf>
    <xf numFmtId="3" fontId="45" fillId="2" borderId="173" xfId="10" applyNumberFormat="1" applyFont="1" applyFill="1" applyBorder="1" applyAlignment="1">
      <alignment horizontal="center" vertical="center"/>
    </xf>
    <xf numFmtId="0" fontId="23" fillId="8" borderId="166" xfId="0" applyFont="1" applyFill="1" applyBorder="1" applyAlignment="1">
      <alignment horizontal="right" vertical="center"/>
    </xf>
    <xf numFmtId="3" fontId="45" fillId="2" borderId="168" xfId="11" applyNumberFormat="1" applyFont="1" applyFill="1" applyBorder="1" applyAlignment="1">
      <alignment horizontal="center" vertical="center"/>
    </xf>
    <xf numFmtId="3" fontId="45" fillId="2" borderId="174" xfId="11" applyNumberFormat="1" applyFont="1" applyFill="1" applyBorder="1" applyAlignment="1">
      <alignment horizontal="center" vertical="center"/>
    </xf>
    <xf numFmtId="0" fontId="23" fillId="2" borderId="158" xfId="0" applyFont="1" applyFill="1" applyBorder="1" applyAlignment="1">
      <alignment horizontal="left" vertical="center"/>
    </xf>
    <xf numFmtId="0" fontId="23" fillId="8" borderId="140" xfId="0" applyFont="1" applyFill="1" applyBorder="1" applyAlignment="1">
      <alignment horizontal="left" vertical="center"/>
    </xf>
    <xf numFmtId="0" fontId="23" fillId="8" borderId="189" xfId="0" applyFont="1" applyFill="1" applyBorder="1" applyAlignment="1">
      <alignment horizontal="right" vertical="center"/>
    </xf>
    <xf numFmtId="3" fontId="45" fillId="8" borderId="189" xfId="11" applyNumberFormat="1" applyFont="1" applyFill="1" applyBorder="1" applyAlignment="1">
      <alignment horizontal="center" vertical="center"/>
    </xf>
    <xf numFmtId="0" fontId="23" fillId="8" borderId="189" xfId="0" applyFont="1" applyFill="1" applyBorder="1" applyAlignment="1">
      <alignment horizontal="left" vertical="center"/>
    </xf>
    <xf numFmtId="0" fontId="23" fillId="2" borderId="174" xfId="0" applyFont="1" applyFill="1" applyBorder="1" applyAlignment="1">
      <alignment horizontal="left" vertical="center"/>
    </xf>
    <xf numFmtId="3" fontId="45" fillId="2" borderId="189" xfId="11" applyNumberFormat="1" applyFont="1" applyFill="1" applyBorder="1" applyAlignment="1">
      <alignment horizontal="center" vertical="center"/>
    </xf>
    <xf numFmtId="0" fontId="23" fillId="8" borderId="197" xfId="0" applyFont="1" applyFill="1" applyBorder="1" applyAlignment="1">
      <alignment horizontal="center" vertical="center"/>
    </xf>
    <xf numFmtId="0" fontId="45" fillId="2" borderId="150" xfId="10" applyFont="1" applyFill="1" applyBorder="1" applyAlignment="1">
      <alignment vertical="center" wrapText="1"/>
    </xf>
    <xf numFmtId="0" fontId="45" fillId="2" borderId="110" xfId="10" applyFont="1" applyFill="1" applyBorder="1" applyAlignment="1">
      <alignment vertical="center" wrapText="1"/>
    </xf>
    <xf numFmtId="0" fontId="23" fillId="2" borderId="110" xfId="0" applyFont="1" applyFill="1" applyBorder="1" applyAlignment="1">
      <alignment horizontal="center"/>
    </xf>
    <xf numFmtId="0" fontId="45" fillId="2" borderId="197" xfId="10" applyFont="1" applyFill="1" applyBorder="1" applyAlignment="1">
      <alignment vertical="center"/>
    </xf>
    <xf numFmtId="3" fontId="45" fillId="2" borderId="10" xfId="11" applyNumberFormat="1" applyFont="1" applyFill="1" applyBorder="1" applyAlignment="1">
      <alignment horizontal="center" vertical="center"/>
    </xf>
    <xf numFmtId="0" fontId="23" fillId="8" borderId="197" xfId="0" applyFont="1" applyFill="1" applyBorder="1" applyAlignment="1">
      <alignment horizontal="center" vertical="center" wrapText="1"/>
    </xf>
    <xf numFmtId="164" fontId="46" fillId="2" borderId="158" xfId="12" applyNumberFormat="1" applyFont="1" applyFill="1" applyBorder="1" applyAlignment="1">
      <alignment horizontal="left" vertical="center"/>
    </xf>
    <xf numFmtId="0" fontId="46" fillId="2" borderId="161" xfId="12" applyFont="1" applyFill="1" applyBorder="1" applyAlignment="1">
      <alignment horizontal="left" vertical="center"/>
    </xf>
    <xf numFmtId="0" fontId="61" fillId="0" borderId="0" xfId="12" applyFont="1" applyBorder="1" applyAlignment="1">
      <alignment horizontal="center" vertical="center"/>
    </xf>
    <xf numFmtId="0" fontId="46" fillId="2" borderId="168" xfId="12" applyFont="1" applyFill="1" applyBorder="1" applyAlignment="1">
      <alignment horizontal="left" vertical="center"/>
    </xf>
    <xf numFmtId="0" fontId="46" fillId="8" borderId="188" xfId="12" applyFont="1" applyFill="1" applyBorder="1" applyAlignment="1">
      <alignment horizontal="right" vertical="center"/>
    </xf>
    <xf numFmtId="3" fontId="46" fillId="8" borderId="188" xfId="12" applyNumberFormat="1" applyFont="1" applyFill="1" applyBorder="1" applyAlignment="1">
      <alignment horizontal="center" vertical="center"/>
    </xf>
    <xf numFmtId="0" fontId="46" fillId="8" borderId="188" xfId="12" applyFont="1" applyFill="1" applyBorder="1" applyAlignment="1">
      <alignment horizontal="left" vertical="center"/>
    </xf>
    <xf numFmtId="0" fontId="69" fillId="0" borderId="0" xfId="12" applyFont="1" applyBorder="1" applyAlignment="1">
      <alignment horizontal="center" vertical="center"/>
    </xf>
    <xf numFmtId="0" fontId="69" fillId="0" borderId="0" xfId="12" applyFont="1" applyBorder="1" applyAlignment="1">
      <alignment horizontal="left" vertical="center"/>
    </xf>
    <xf numFmtId="164" fontId="46" fillId="2" borderId="174" xfId="12" applyNumberFormat="1" applyFont="1" applyFill="1" applyBorder="1" applyAlignment="1">
      <alignment horizontal="right" vertical="center"/>
    </xf>
    <xf numFmtId="164" fontId="46" fillId="2" borderId="174" xfId="12" applyNumberFormat="1" applyFont="1" applyFill="1" applyBorder="1" applyAlignment="1">
      <alignment horizontal="left" vertical="center"/>
    </xf>
    <xf numFmtId="164" fontId="46" fillId="2" borderId="189" xfId="12" applyNumberFormat="1" applyFont="1" applyFill="1" applyBorder="1" applyAlignment="1">
      <alignment horizontal="right" vertical="center"/>
    </xf>
    <xf numFmtId="3" fontId="46" fillId="2" borderId="189" xfId="12" applyNumberFormat="1" applyFont="1" applyFill="1" applyBorder="1" applyAlignment="1">
      <alignment horizontal="center" vertical="center"/>
    </xf>
    <xf numFmtId="0" fontId="45" fillId="8" borderId="110" xfId="12" applyFont="1" applyFill="1" applyBorder="1" applyAlignment="1">
      <alignment horizontal="center" vertical="center" wrapText="1"/>
    </xf>
    <xf numFmtId="0" fontId="45" fillId="8" borderId="0" xfId="12" applyFont="1" applyFill="1" applyBorder="1" applyAlignment="1">
      <alignment horizontal="center" vertical="center" wrapText="1"/>
    </xf>
    <xf numFmtId="0" fontId="45" fillId="8" borderId="150" xfId="12" applyFont="1" applyFill="1" applyBorder="1" applyAlignment="1">
      <alignment horizontal="center" vertical="center"/>
    </xf>
    <xf numFmtId="0" fontId="45" fillId="8" borderId="145" xfId="12" applyFont="1" applyFill="1" applyBorder="1" applyAlignment="1">
      <alignment horizontal="center" vertical="center" wrapText="1"/>
    </xf>
    <xf numFmtId="0" fontId="45" fillId="2" borderId="150" xfId="12" applyFont="1" applyFill="1" applyBorder="1" applyAlignment="1">
      <alignment horizontal="right" vertical="center" wrapText="1"/>
    </xf>
    <xf numFmtId="0" fontId="45" fillId="2" borderId="110" xfId="12" applyFont="1" applyFill="1" applyBorder="1" applyAlignment="1">
      <alignment horizontal="center" vertical="center"/>
    </xf>
    <xf numFmtId="0" fontId="45" fillId="2" borderId="110" xfId="12" applyFont="1" applyFill="1" applyBorder="1" applyAlignment="1">
      <alignment horizontal="center" vertical="center" wrapText="1"/>
    </xf>
    <xf numFmtId="0" fontId="22" fillId="2" borderId="110" xfId="0" applyFont="1" applyFill="1" applyBorder="1"/>
    <xf numFmtId="0" fontId="45" fillId="2" borderId="150" xfId="12" applyFont="1" applyFill="1" applyBorder="1" applyAlignment="1">
      <alignment horizontal="left" vertical="center" wrapText="1"/>
    </xf>
    <xf numFmtId="164" fontId="45" fillId="2" borderId="158" xfId="12" applyNumberFormat="1" applyFont="1" applyFill="1" applyBorder="1" applyAlignment="1">
      <alignment horizontal="right" vertical="center"/>
    </xf>
    <xf numFmtId="3" fontId="45" fillId="2" borderId="158" xfId="12" applyNumberFormat="1" applyFont="1" applyFill="1" applyBorder="1" applyAlignment="1">
      <alignment horizontal="center" vertical="center"/>
    </xf>
    <xf numFmtId="164" fontId="45" fillId="2" borderId="158" xfId="12" applyNumberFormat="1" applyFont="1" applyFill="1" applyBorder="1" applyAlignment="1">
      <alignment horizontal="left" vertical="center"/>
    </xf>
    <xf numFmtId="164" fontId="45" fillId="2" borderId="140" xfId="12" applyNumberFormat="1" applyFont="1" applyFill="1" applyBorder="1" applyAlignment="1">
      <alignment horizontal="right" vertical="center"/>
    </xf>
    <xf numFmtId="3" fontId="45" fillId="2" borderId="159" xfId="12" applyNumberFormat="1" applyFont="1" applyFill="1" applyBorder="1" applyAlignment="1">
      <alignment horizontal="center" vertical="center"/>
    </xf>
    <xf numFmtId="164" fontId="45" fillId="2" borderId="140" xfId="12" applyNumberFormat="1" applyFont="1" applyFill="1" applyBorder="1" applyAlignment="1">
      <alignment horizontal="left" vertical="center"/>
    </xf>
    <xf numFmtId="0" fontId="45" fillId="2" borderId="168" xfId="12" applyFont="1" applyFill="1" applyBorder="1" applyAlignment="1">
      <alignment horizontal="right" vertical="center"/>
    </xf>
    <xf numFmtId="0" fontId="45" fillId="2" borderId="168" xfId="12" applyFont="1" applyFill="1" applyBorder="1" applyAlignment="1">
      <alignment horizontal="left" vertical="center"/>
    </xf>
    <xf numFmtId="0" fontId="45" fillId="8" borderId="188" xfId="12" applyFont="1" applyFill="1" applyBorder="1" applyAlignment="1">
      <alignment horizontal="right" vertical="center"/>
    </xf>
    <xf numFmtId="0" fontId="45" fillId="8" borderId="188" xfId="12" applyFont="1" applyFill="1" applyBorder="1" applyAlignment="1">
      <alignment horizontal="left" vertical="center"/>
    </xf>
    <xf numFmtId="0" fontId="45" fillId="2" borderId="161" xfId="12" applyFont="1" applyFill="1" applyBorder="1" applyAlignment="1">
      <alignment horizontal="left" vertical="center"/>
    </xf>
    <xf numFmtId="3" fontId="45" fillId="2" borderId="154" xfId="12" applyNumberFormat="1" applyFont="1" applyFill="1" applyBorder="1" applyAlignment="1">
      <alignment horizontal="center" vertical="center"/>
    </xf>
    <xf numFmtId="3" fontId="45" fillId="2" borderId="140" xfId="12" applyNumberFormat="1" applyFont="1" applyFill="1" applyBorder="1" applyAlignment="1">
      <alignment horizontal="center" vertical="center"/>
    </xf>
    <xf numFmtId="164" fontId="45" fillId="2" borderId="174" xfId="12" applyNumberFormat="1" applyFont="1" applyFill="1" applyBorder="1" applyAlignment="1">
      <alignment horizontal="left" vertical="center"/>
    </xf>
    <xf numFmtId="164" fontId="45" fillId="2" borderId="189" xfId="12" applyNumberFormat="1" applyFont="1" applyFill="1" applyBorder="1" applyAlignment="1">
      <alignment horizontal="left" vertical="center"/>
    </xf>
    <xf numFmtId="0" fontId="45" fillId="8" borderId="150" xfId="12" applyFont="1" applyFill="1" applyBorder="1" applyAlignment="1">
      <alignment horizontal="center" vertical="center" wrapText="1"/>
    </xf>
    <xf numFmtId="3" fontId="45" fillId="2" borderId="168" xfId="12" applyNumberFormat="1" applyFont="1" applyFill="1" applyBorder="1" applyAlignment="1">
      <alignment horizontal="center" vertical="center"/>
    </xf>
    <xf numFmtId="164" fontId="45" fillId="2" borderId="174" xfId="12" applyNumberFormat="1" applyFont="1" applyFill="1" applyBorder="1" applyAlignment="1">
      <alignment horizontal="right" vertical="center"/>
    </xf>
    <xf numFmtId="3" fontId="45" fillId="2" borderId="174" xfId="12" applyNumberFormat="1" applyFont="1" applyFill="1" applyBorder="1" applyAlignment="1">
      <alignment horizontal="center" vertical="center"/>
    </xf>
    <xf numFmtId="3" fontId="45" fillId="8" borderId="188" xfId="12" applyNumberFormat="1" applyFont="1" applyFill="1" applyBorder="1" applyAlignment="1">
      <alignment horizontal="center" vertical="center"/>
    </xf>
    <xf numFmtId="3" fontId="45" fillId="2" borderId="166" xfId="12" applyNumberFormat="1" applyFont="1" applyFill="1" applyBorder="1" applyAlignment="1">
      <alignment horizontal="center" vertical="center"/>
    </xf>
    <xf numFmtId="164" fontId="45" fillId="2" borderId="189" xfId="12" applyNumberFormat="1" applyFont="1" applyFill="1" applyBorder="1" applyAlignment="1">
      <alignment horizontal="right" vertical="center"/>
    </xf>
    <xf numFmtId="3" fontId="45" fillId="2" borderId="189" xfId="12" applyNumberFormat="1" applyFont="1" applyFill="1" applyBorder="1" applyAlignment="1">
      <alignment horizontal="center" vertical="center"/>
    </xf>
    <xf numFmtId="0" fontId="45" fillId="8" borderId="145" xfId="12" applyFont="1" applyFill="1" applyBorder="1" applyAlignment="1">
      <alignment horizontal="center" vertical="center" wrapText="1"/>
    </xf>
    <xf numFmtId="3" fontId="45" fillId="2" borderId="10" xfId="12" applyNumberFormat="1" applyFont="1" applyFill="1" applyBorder="1" applyAlignment="1">
      <alignment horizontal="center" vertical="center"/>
    </xf>
    <xf numFmtId="3" fontId="45" fillId="2" borderId="155" xfId="12" applyNumberFormat="1" applyFont="1" applyFill="1" applyBorder="1" applyAlignment="1">
      <alignment horizontal="center" vertical="center"/>
    </xf>
    <xf numFmtId="3" fontId="45" fillId="2" borderId="160" xfId="12" applyNumberFormat="1" applyFont="1" applyFill="1" applyBorder="1" applyAlignment="1">
      <alignment horizontal="center" vertical="center"/>
    </xf>
    <xf numFmtId="164" fontId="45" fillId="8" borderId="169" xfId="12" applyNumberFormat="1" applyFont="1" applyFill="1" applyBorder="1" applyAlignment="1">
      <alignment horizontal="right" vertical="center"/>
    </xf>
    <xf numFmtId="164" fontId="45" fillId="8" borderId="169" xfId="12" applyNumberFormat="1" applyFont="1" applyFill="1" applyBorder="1" applyAlignment="1">
      <alignment horizontal="left" vertical="center"/>
    </xf>
    <xf numFmtId="0" fontId="45" fillId="8" borderId="168" xfId="12" applyFont="1" applyFill="1" applyBorder="1" applyAlignment="1">
      <alignment horizontal="left" vertical="center"/>
    </xf>
    <xf numFmtId="0" fontId="45" fillId="8" borderId="168" xfId="12" applyFont="1" applyFill="1" applyBorder="1" applyAlignment="1">
      <alignment horizontal="right" vertical="center"/>
    </xf>
    <xf numFmtId="164" fontId="46" fillId="0" borderId="174" xfId="12" applyNumberFormat="1" applyFont="1" applyBorder="1" applyAlignment="1">
      <alignment horizontal="center" vertical="center"/>
    </xf>
    <xf numFmtId="164" fontId="45" fillId="8" borderId="189" xfId="12" applyNumberFormat="1" applyFont="1" applyFill="1" applyBorder="1" applyAlignment="1">
      <alignment horizontal="right" vertical="center"/>
    </xf>
    <xf numFmtId="3" fontId="45" fillId="8" borderId="189" xfId="12" applyNumberFormat="1" applyFont="1" applyFill="1" applyBorder="1" applyAlignment="1">
      <alignment horizontal="center" vertical="center"/>
    </xf>
    <xf numFmtId="164" fontId="45" fillId="8" borderId="189" xfId="12" applyNumberFormat="1" applyFont="1" applyFill="1" applyBorder="1" applyAlignment="1">
      <alignment horizontal="left" vertical="center"/>
    </xf>
    <xf numFmtId="0" fontId="45" fillId="8" borderId="110" xfId="12" applyFont="1" applyFill="1" applyBorder="1" applyAlignment="1">
      <alignment horizontal="center" vertical="center"/>
    </xf>
    <xf numFmtId="0" fontId="45" fillId="8" borderId="145" xfId="12" applyFont="1" applyFill="1" applyBorder="1" applyAlignment="1">
      <alignment horizontal="center" vertical="center"/>
    </xf>
    <xf numFmtId="0" fontId="45" fillId="2" borderId="110" xfId="13" applyFont="1" applyFill="1" applyBorder="1" applyAlignment="1">
      <alignment horizontal="center" vertical="center" wrapText="1"/>
    </xf>
    <xf numFmtId="0" fontId="45" fillId="2" borderId="110" xfId="13" applyFont="1" applyFill="1" applyBorder="1" applyAlignment="1">
      <alignment horizontal="center" vertical="center"/>
    </xf>
    <xf numFmtId="3" fontId="45" fillId="2" borderId="124" xfId="13" applyNumberFormat="1" applyFont="1" applyFill="1" applyBorder="1" applyAlignment="1">
      <alignment horizontal="center" vertical="center"/>
    </xf>
    <xf numFmtId="3" fontId="45" fillId="2" borderId="98" xfId="13" applyNumberFormat="1" applyFont="1" applyFill="1" applyBorder="1" applyAlignment="1">
      <alignment horizontal="center" vertical="center"/>
    </xf>
    <xf numFmtId="3" fontId="45" fillId="2" borderId="140" xfId="13" applyNumberFormat="1" applyFont="1" applyFill="1" applyBorder="1" applyAlignment="1">
      <alignment horizontal="center" vertical="center"/>
    </xf>
    <xf numFmtId="3" fontId="45" fillId="2" borderId="158" xfId="13" applyNumberFormat="1" applyFont="1" applyFill="1" applyBorder="1" applyAlignment="1">
      <alignment horizontal="center" vertical="center"/>
    </xf>
    <xf numFmtId="3" fontId="45" fillId="2" borderId="155" xfId="13" applyNumberFormat="1" applyFont="1" applyFill="1" applyBorder="1" applyAlignment="1">
      <alignment horizontal="center" vertical="center"/>
    </xf>
    <xf numFmtId="3" fontId="45" fillId="2" borderId="160" xfId="13" applyNumberFormat="1" applyFont="1" applyFill="1" applyBorder="1" applyAlignment="1">
      <alignment horizontal="center" vertical="center"/>
    </xf>
    <xf numFmtId="3" fontId="45" fillId="2" borderId="0" xfId="12" applyNumberFormat="1" applyFont="1" applyFill="1" applyBorder="1" applyAlignment="1">
      <alignment horizontal="center" vertical="center" wrapText="1"/>
    </xf>
    <xf numFmtId="3" fontId="45" fillId="2" borderId="157" xfId="12" applyNumberFormat="1" applyFont="1" applyFill="1" applyBorder="1" applyAlignment="1">
      <alignment horizontal="center" vertical="center" wrapText="1"/>
    </xf>
    <xf numFmtId="3" fontId="45" fillId="2" borderId="157" xfId="13" applyNumberFormat="1" applyFont="1" applyFill="1" applyBorder="1" applyAlignment="1">
      <alignment horizontal="center" vertical="center"/>
    </xf>
    <xf numFmtId="0" fontId="45" fillId="2" borderId="188" xfId="12" applyFont="1" applyFill="1" applyBorder="1" applyAlignment="1">
      <alignment vertical="center" wrapText="1"/>
    </xf>
    <xf numFmtId="3" fontId="45" fillId="2" borderId="174" xfId="13" applyNumberFormat="1" applyFont="1" applyFill="1" applyBorder="1" applyAlignment="1">
      <alignment horizontal="center" vertical="center"/>
    </xf>
    <xf numFmtId="3" fontId="45" fillId="2" borderId="168" xfId="13" applyNumberFormat="1" applyFont="1" applyFill="1" applyBorder="1" applyAlignment="1">
      <alignment horizontal="center" vertical="center"/>
    </xf>
    <xf numFmtId="0" fontId="45" fillId="2" borderId="196" xfId="13" applyFont="1" applyFill="1" applyBorder="1" applyAlignment="1">
      <alignment horizontal="center" vertical="center" wrapText="1"/>
    </xf>
    <xf numFmtId="0" fontId="45" fillId="2" borderId="196" xfId="13" applyFont="1" applyFill="1" applyBorder="1" applyAlignment="1">
      <alignment horizontal="center" vertical="center"/>
    </xf>
    <xf numFmtId="3" fontId="45" fillId="2" borderId="174" xfId="12" applyNumberFormat="1" applyFont="1" applyFill="1" applyBorder="1" applyAlignment="1">
      <alignment horizontal="center" vertical="center" wrapText="1"/>
    </xf>
    <xf numFmtId="0" fontId="45" fillId="2" borderId="155" xfId="12" applyFont="1" applyFill="1" applyBorder="1" applyAlignment="1">
      <alignment horizontal="center" vertical="center" wrapText="1"/>
    </xf>
    <xf numFmtId="0" fontId="45" fillId="2" borderId="168" xfId="12" applyFont="1" applyFill="1" applyBorder="1" applyAlignment="1">
      <alignment horizontal="center" vertical="center" wrapText="1"/>
    </xf>
    <xf numFmtId="3" fontId="45" fillId="2" borderId="155" xfId="12" applyNumberFormat="1" applyFont="1" applyFill="1" applyBorder="1" applyAlignment="1">
      <alignment horizontal="center" vertical="center" wrapText="1"/>
    </xf>
    <xf numFmtId="3" fontId="45" fillId="2" borderId="168" xfId="12" applyNumberFormat="1" applyFont="1" applyFill="1" applyBorder="1" applyAlignment="1">
      <alignment horizontal="center" vertical="center" wrapText="1"/>
    </xf>
    <xf numFmtId="3" fontId="45" fillId="2" borderId="117" xfId="13" applyNumberFormat="1" applyFont="1" applyFill="1" applyBorder="1" applyAlignment="1">
      <alignment horizontal="center" vertical="center"/>
    </xf>
    <xf numFmtId="0" fontId="45" fillId="8" borderId="197" xfId="12" applyFont="1" applyFill="1" applyBorder="1" applyAlignment="1">
      <alignment horizontal="right" vertical="center"/>
    </xf>
    <xf numFmtId="3" fontId="45" fillId="8" borderId="197" xfId="13" applyNumberFormat="1" applyFont="1" applyFill="1" applyBorder="1" applyAlignment="1">
      <alignment horizontal="center" vertical="center"/>
    </xf>
    <xf numFmtId="0" fontId="45" fillId="8" borderId="197" xfId="12" applyFont="1" applyFill="1" applyBorder="1" applyAlignment="1">
      <alignment horizontal="left" vertical="center"/>
    </xf>
    <xf numFmtId="3" fontId="46" fillId="9" borderId="0" xfId="13" applyNumberFormat="1" applyFont="1" applyFill="1" applyBorder="1" applyAlignment="1">
      <alignment horizontal="center" vertical="center"/>
    </xf>
    <xf numFmtId="3" fontId="45" fillId="2" borderId="189" xfId="13" applyNumberFormat="1" applyFont="1" applyFill="1" applyBorder="1" applyAlignment="1">
      <alignment horizontal="center" vertical="center"/>
    </xf>
    <xf numFmtId="0" fontId="45" fillId="2" borderId="150" xfId="12" applyFont="1" applyFill="1" applyBorder="1" applyAlignment="1">
      <alignment vertical="center" wrapText="1"/>
    </xf>
    <xf numFmtId="0" fontId="45" fillId="2" borderId="110" xfId="12" applyFont="1" applyFill="1" applyBorder="1" applyAlignment="1">
      <alignment vertical="center" wrapText="1"/>
    </xf>
    <xf numFmtId="3" fontId="45" fillId="8" borderId="152" xfId="12" applyNumberFormat="1" applyFont="1" applyFill="1" applyBorder="1" applyAlignment="1">
      <alignment horizontal="center" vertical="center"/>
    </xf>
    <xf numFmtId="3" fontId="45" fillId="8" borderId="173" xfId="12" applyNumberFormat="1" applyFont="1" applyFill="1" applyBorder="1" applyAlignment="1">
      <alignment horizontal="center" vertical="center"/>
    </xf>
    <xf numFmtId="3" fontId="45" fillId="8" borderId="0" xfId="12" applyNumberFormat="1" applyFont="1" applyFill="1" applyBorder="1" applyAlignment="1">
      <alignment horizontal="center" vertical="center"/>
    </xf>
    <xf numFmtId="3" fontId="23" fillId="8" borderId="174" xfId="0" applyNumberFormat="1" applyFont="1" applyFill="1" applyBorder="1" applyAlignment="1">
      <alignment horizontal="center" vertical="center"/>
    </xf>
    <xf numFmtId="3" fontId="45" fillId="8" borderId="174" xfId="12" applyNumberFormat="1" applyFont="1" applyFill="1" applyBorder="1" applyAlignment="1">
      <alignment horizontal="center" vertical="center"/>
    </xf>
    <xf numFmtId="3" fontId="23" fillId="8" borderId="145" xfId="0" applyNumberFormat="1" applyFont="1" applyFill="1" applyBorder="1" applyAlignment="1">
      <alignment horizontal="center" vertical="center"/>
    </xf>
    <xf numFmtId="0" fontId="45" fillId="2" borderId="150" xfId="11" applyFont="1" applyFill="1" applyBorder="1" applyAlignment="1">
      <alignment horizontal="right" vertical="center" wrapText="1"/>
    </xf>
    <xf numFmtId="3" fontId="23" fillId="2" borderId="124" xfId="0" applyNumberFormat="1" applyFont="1" applyFill="1" applyBorder="1" applyAlignment="1">
      <alignment horizontal="center" vertical="center"/>
    </xf>
    <xf numFmtId="3" fontId="23" fillId="2" borderId="170" xfId="0" applyNumberFormat="1" applyFont="1" applyFill="1" applyBorder="1" applyAlignment="1">
      <alignment horizontal="center" vertical="center"/>
    </xf>
    <xf numFmtId="0" fontId="45" fillId="2" borderId="197" xfId="12" applyFont="1" applyFill="1" applyBorder="1" applyAlignment="1">
      <alignment vertical="center" wrapText="1"/>
    </xf>
    <xf numFmtId="0" fontId="45" fillId="2" borderId="197" xfId="12" applyFont="1" applyFill="1" applyBorder="1" applyAlignment="1">
      <alignment horizontal="left" vertical="center"/>
    </xf>
    <xf numFmtId="3" fontId="45" fillId="8" borderId="197" xfId="12" applyNumberFormat="1" applyFont="1" applyFill="1" applyBorder="1" applyAlignment="1">
      <alignment horizontal="center" vertical="center"/>
    </xf>
    <xf numFmtId="164" fontId="45" fillId="8" borderId="158" xfId="12" applyNumberFormat="1" applyFont="1" applyFill="1" applyBorder="1" applyAlignment="1">
      <alignment horizontal="right" vertical="center"/>
    </xf>
    <xf numFmtId="164" fontId="45" fillId="8" borderId="174" xfId="12" applyNumberFormat="1" applyFont="1" applyFill="1" applyBorder="1" applyAlignment="1">
      <alignment horizontal="left" vertical="center"/>
    </xf>
    <xf numFmtId="164" fontId="45" fillId="8" borderId="140" xfId="12" applyNumberFormat="1" applyFont="1" applyFill="1" applyBorder="1" applyAlignment="1">
      <alignment horizontal="right" vertical="center"/>
    </xf>
    <xf numFmtId="164" fontId="45" fillId="8" borderId="140" xfId="12" applyNumberFormat="1" applyFont="1" applyFill="1" applyBorder="1" applyAlignment="1">
      <alignment horizontal="left" vertical="center"/>
    </xf>
    <xf numFmtId="3" fontId="23" fillId="8" borderId="171" xfId="0" applyNumberFormat="1" applyFont="1" applyFill="1" applyBorder="1" applyAlignment="1">
      <alignment horizontal="center" vertical="center"/>
    </xf>
    <xf numFmtId="3" fontId="23" fillId="8" borderId="0" xfId="0" applyNumberFormat="1" applyFont="1" applyFill="1" applyBorder="1" applyAlignment="1">
      <alignment horizontal="center" vertical="center"/>
    </xf>
    <xf numFmtId="0" fontId="45" fillId="2" borderId="150" xfId="11" applyFont="1" applyFill="1" applyBorder="1" applyAlignment="1">
      <alignment vertical="center" wrapText="1"/>
    </xf>
    <xf numFmtId="0" fontId="45" fillId="2" borderId="110" xfId="11" applyFont="1" applyFill="1" applyBorder="1" applyAlignment="1">
      <alignment vertical="center" wrapText="1"/>
    </xf>
    <xf numFmtId="3" fontId="23" fillId="2" borderId="110" xfId="0" applyNumberFormat="1" applyFont="1" applyFill="1" applyBorder="1" applyAlignment="1">
      <alignment horizontal="right" vertical="center"/>
    </xf>
    <xf numFmtId="0" fontId="22" fillId="2" borderId="110" xfId="0" applyFont="1" applyFill="1" applyBorder="1" applyAlignment="1">
      <alignment horizontal="left"/>
    </xf>
    <xf numFmtId="0" fontId="23" fillId="2" borderId="150" xfId="0" applyFont="1" applyFill="1" applyBorder="1" applyAlignment="1">
      <alignment vertical="center" wrapText="1"/>
    </xf>
    <xf numFmtId="3" fontId="23" fillId="8" borderId="197" xfId="0" applyNumberFormat="1" applyFont="1" applyFill="1" applyBorder="1" applyAlignment="1">
      <alignment horizontal="center" vertical="center"/>
    </xf>
    <xf numFmtId="0" fontId="23" fillId="8" borderId="197" xfId="0" applyFont="1" applyFill="1" applyBorder="1" applyAlignment="1">
      <alignment horizontal="right" vertical="center"/>
    </xf>
    <xf numFmtId="3" fontId="45" fillId="8" borderId="197" xfId="11" applyNumberFormat="1" applyFont="1" applyFill="1" applyBorder="1" applyAlignment="1">
      <alignment horizontal="center" vertical="center"/>
    </xf>
    <xf numFmtId="0" fontId="23" fillId="8" borderId="197" xfId="0" applyFont="1" applyFill="1" applyBorder="1" applyAlignment="1">
      <alignment horizontal="left" vertical="center"/>
    </xf>
    <xf numFmtId="3" fontId="6" fillId="0" borderId="189" xfId="0" applyNumberFormat="1" applyFont="1" applyFill="1" applyBorder="1" applyAlignment="1">
      <alignment horizontal="center" vertical="center" wrapText="1"/>
    </xf>
    <xf numFmtId="0" fontId="23" fillId="8" borderId="150" xfId="0" applyFont="1" applyFill="1" applyBorder="1" applyAlignment="1">
      <alignment horizontal="left" vertical="center"/>
    </xf>
    <xf numFmtId="0" fontId="23" fillId="2" borderId="119" xfId="0" applyFont="1" applyFill="1" applyBorder="1" applyAlignment="1">
      <alignment horizontal="right" vertical="center"/>
    </xf>
    <xf numFmtId="3" fontId="23" fillId="8" borderId="106" xfId="0" applyNumberFormat="1" applyFont="1" applyFill="1" applyBorder="1" applyAlignment="1">
      <alignment horizontal="center" vertical="center"/>
    </xf>
    <xf numFmtId="3" fontId="23" fillId="8" borderId="125" xfId="0" applyNumberFormat="1" applyFont="1" applyFill="1" applyBorder="1" applyAlignment="1">
      <alignment horizontal="center" vertical="center"/>
    </xf>
    <xf numFmtId="3" fontId="45" fillId="8" borderId="106" xfId="13" applyNumberFormat="1" applyFont="1" applyFill="1" applyBorder="1" applyAlignment="1">
      <alignment horizontal="center" vertical="center"/>
    </xf>
    <xf numFmtId="3" fontId="23" fillId="8" borderId="140" xfId="0" applyNumberFormat="1" applyFont="1" applyFill="1" applyBorder="1" applyAlignment="1">
      <alignment horizontal="center" vertical="center"/>
    </xf>
    <xf numFmtId="3" fontId="45" fillId="8" borderId="140" xfId="13" applyNumberFormat="1" applyFont="1" applyFill="1" applyBorder="1" applyAlignment="1">
      <alignment horizontal="center" vertical="center"/>
    </xf>
    <xf numFmtId="0" fontId="56" fillId="8" borderId="187" xfId="0" applyFont="1" applyFill="1" applyBorder="1" applyAlignment="1">
      <alignment horizontal="left" vertical="center"/>
    </xf>
    <xf numFmtId="3" fontId="6" fillId="2" borderId="189" xfId="0" applyNumberFormat="1" applyFont="1" applyFill="1" applyBorder="1" applyAlignment="1">
      <alignment horizontal="center" vertical="center" wrapText="1"/>
    </xf>
    <xf numFmtId="0" fontId="6" fillId="2" borderId="191" xfId="0" applyFont="1" applyFill="1" applyBorder="1" applyAlignment="1">
      <alignment vertical="center" wrapText="1"/>
    </xf>
    <xf numFmtId="0" fontId="6" fillId="2" borderId="174" xfId="0" applyFont="1" applyFill="1" applyBorder="1" applyAlignment="1">
      <alignment vertical="center" wrapText="1"/>
    </xf>
    <xf numFmtId="0" fontId="6" fillId="2" borderId="196" xfId="0" applyFont="1" applyFill="1" applyBorder="1" applyAlignment="1">
      <alignment horizontal="center" vertical="center" wrapText="1" readingOrder="2"/>
    </xf>
    <xf numFmtId="3" fontId="6" fillId="2" borderId="189" xfId="0" applyNumberFormat="1" applyFont="1" applyFill="1" applyBorder="1" applyAlignment="1">
      <alignment horizontal="center" vertical="center"/>
    </xf>
    <xf numFmtId="3" fontId="6" fillId="8" borderId="191" xfId="0" applyNumberFormat="1" applyFont="1" applyFill="1" applyBorder="1" applyAlignment="1">
      <alignment horizontal="center" vertical="center" wrapText="1"/>
    </xf>
    <xf numFmtId="0" fontId="6" fillId="2" borderId="196" xfId="0" applyFont="1" applyFill="1" applyBorder="1" applyAlignment="1">
      <alignment horizontal="center" vertical="center" wrapText="1"/>
    </xf>
    <xf numFmtId="0" fontId="6" fillId="2" borderId="196" xfId="0" applyFont="1" applyFill="1" applyBorder="1" applyAlignment="1">
      <alignment vertical="center" wrapText="1"/>
    </xf>
    <xf numFmtId="3" fontId="6" fillId="2" borderId="181" xfId="0" applyNumberFormat="1" applyFont="1" applyFill="1" applyBorder="1" applyAlignment="1">
      <alignment horizontal="center" vertical="center" wrapText="1"/>
    </xf>
    <xf numFmtId="0" fontId="6" fillId="0" borderId="195" xfId="0" applyFont="1" applyBorder="1" applyAlignment="1">
      <alignment vertical="center" wrapText="1"/>
    </xf>
    <xf numFmtId="0" fontId="6" fillId="2" borderId="189" xfId="0" applyFont="1" applyFill="1" applyBorder="1" applyAlignment="1">
      <alignment horizontal="right" vertical="center" wrapText="1"/>
    </xf>
    <xf numFmtId="0" fontId="23" fillId="8" borderId="191" xfId="0" applyFont="1" applyFill="1" applyBorder="1" applyAlignment="1">
      <alignment vertical="center"/>
    </xf>
    <xf numFmtId="0" fontId="6" fillId="8" borderId="191" xfId="0" applyFont="1" applyFill="1" applyBorder="1" applyAlignment="1">
      <alignment horizontal="left" vertical="center"/>
    </xf>
    <xf numFmtId="0" fontId="6" fillId="2" borderId="196" xfId="0" applyFont="1" applyFill="1" applyBorder="1" applyAlignment="1">
      <alignment horizontal="center" vertical="center" readingOrder="2"/>
    </xf>
    <xf numFmtId="0" fontId="6" fillId="2" borderId="196" xfId="0" applyFont="1" applyFill="1" applyBorder="1" applyAlignment="1">
      <alignment horizontal="center" vertical="center"/>
    </xf>
    <xf numFmtId="0" fontId="23" fillId="2" borderId="195" xfId="0" applyFont="1" applyFill="1" applyBorder="1" applyAlignment="1">
      <alignment vertical="center"/>
    </xf>
    <xf numFmtId="0" fontId="6" fillId="8" borderId="191" xfId="0" applyFont="1" applyFill="1" applyBorder="1" applyAlignment="1">
      <alignment vertical="center" wrapText="1"/>
    </xf>
    <xf numFmtId="0" fontId="23" fillId="2" borderId="196" xfId="0" applyFont="1" applyFill="1" applyBorder="1" applyAlignment="1">
      <alignment vertical="center"/>
    </xf>
    <xf numFmtId="0" fontId="6" fillId="2" borderId="189" xfId="0" applyFont="1" applyFill="1" applyBorder="1" applyAlignment="1">
      <alignment vertical="top"/>
    </xf>
    <xf numFmtId="0" fontId="23" fillId="2" borderId="191" xfId="0" applyFont="1" applyFill="1" applyBorder="1" applyAlignment="1">
      <alignment horizontal="right" vertical="center"/>
    </xf>
    <xf numFmtId="0" fontId="6" fillId="2" borderId="191" xfId="0" applyFont="1" applyFill="1" applyBorder="1" applyAlignment="1">
      <alignment horizontal="left" vertical="center"/>
    </xf>
    <xf numFmtId="3" fontId="45" fillId="8" borderId="168" xfId="13" applyNumberFormat="1" applyFont="1" applyFill="1" applyBorder="1" applyAlignment="1">
      <alignment horizontal="center" vertical="center"/>
    </xf>
    <xf numFmtId="0" fontId="45" fillId="8" borderId="191" xfId="12" applyFont="1" applyFill="1" applyBorder="1" applyAlignment="1">
      <alignment horizontal="right" vertical="center"/>
    </xf>
    <xf numFmtId="0" fontId="45" fillId="8" borderId="191" xfId="12" applyFont="1" applyFill="1" applyBorder="1" applyAlignment="1">
      <alignment horizontal="left" vertical="center"/>
    </xf>
    <xf numFmtId="3" fontId="6" fillId="0" borderId="189" xfId="0" applyNumberFormat="1" applyFont="1" applyFill="1" applyBorder="1" applyAlignment="1">
      <alignment horizontal="center" vertical="center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100" xfId="0" applyFont="1" applyFill="1" applyBorder="1" applyAlignment="1">
      <alignment horizontal="right" vertical="center" wrapText="1"/>
    </xf>
    <xf numFmtId="0" fontId="6" fillId="8" borderId="131" xfId="0" applyFont="1" applyFill="1" applyBorder="1" applyAlignment="1" applyProtection="1">
      <alignment horizontal="center" vertical="center" wrapText="1"/>
      <protection locked="0"/>
    </xf>
    <xf numFmtId="0" fontId="6" fillId="2" borderId="188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5" fillId="8" borderId="110" xfId="12" applyFont="1" applyFill="1" applyBorder="1" applyAlignment="1">
      <alignment horizontal="center" vertical="center" wrapText="1"/>
    </xf>
    <xf numFmtId="0" fontId="45" fillId="8" borderId="145" xfId="12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 wrapText="1" readingOrder="2"/>
    </xf>
    <xf numFmtId="0" fontId="6" fillId="8" borderId="206" xfId="0" applyFont="1" applyFill="1" applyBorder="1" applyAlignment="1">
      <alignment horizontal="center" vertical="center" wrapText="1"/>
    </xf>
    <xf numFmtId="0" fontId="6" fillId="2" borderId="168" xfId="0" applyFont="1" applyFill="1" applyBorder="1" applyAlignment="1">
      <alignment horizontal="right" vertical="center" wrapText="1"/>
    </xf>
    <xf numFmtId="0" fontId="6" fillId="2" borderId="172" xfId="0" applyFont="1" applyFill="1" applyBorder="1" applyAlignment="1">
      <alignment horizontal="left" vertical="center" wrapText="1"/>
    </xf>
    <xf numFmtId="3" fontId="6" fillId="8" borderId="197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2" borderId="110" xfId="0" applyFont="1" applyFill="1" applyBorder="1" applyAlignment="1">
      <alignment vertical="center"/>
    </xf>
    <xf numFmtId="0" fontId="1" fillId="2" borderId="0" xfId="0" applyFont="1" applyFill="1"/>
    <xf numFmtId="0" fontId="23" fillId="8" borderId="191" xfId="0" applyFont="1" applyFill="1" applyBorder="1" applyAlignment="1">
      <alignment horizontal="right" vertical="center" readingOrder="2"/>
    </xf>
    <xf numFmtId="0" fontId="23" fillId="2" borderId="191" xfId="0" applyFont="1" applyFill="1" applyBorder="1" applyAlignment="1">
      <alignment horizontal="left" vertical="center"/>
    </xf>
    <xf numFmtId="0" fontId="20" fillId="2" borderId="196" xfId="0" applyFont="1" applyFill="1" applyBorder="1" applyAlignment="1">
      <alignment horizontal="right" vertical="center" readingOrder="2"/>
    </xf>
    <xf numFmtId="0" fontId="6" fillId="2" borderId="210" xfId="0" applyFont="1" applyFill="1" applyBorder="1" applyAlignment="1">
      <alignment vertical="center" wrapText="1"/>
    </xf>
    <xf numFmtId="0" fontId="6" fillId="2" borderId="210" xfId="0" applyFont="1" applyFill="1" applyBorder="1" applyAlignment="1">
      <alignment horizontal="center" vertical="center" wrapText="1" readingOrder="2"/>
    </xf>
    <xf numFmtId="3" fontId="23" fillId="2" borderId="99" xfId="0" applyNumberFormat="1" applyFont="1" applyFill="1" applyBorder="1" applyAlignment="1">
      <alignment horizontal="center" vertical="center"/>
    </xf>
    <xf numFmtId="3" fontId="45" fillId="2" borderId="110" xfId="11" applyNumberFormat="1" applyFont="1" applyFill="1" applyBorder="1" applyAlignment="1">
      <alignment horizontal="center" vertical="center"/>
    </xf>
    <xf numFmtId="3" fontId="45" fillId="2" borderId="110" xfId="10" applyNumberFormat="1" applyFont="1" applyFill="1" applyBorder="1" applyAlignment="1">
      <alignment horizontal="center" vertical="center"/>
    </xf>
    <xf numFmtId="0" fontId="6" fillId="8" borderId="87" xfId="0" applyFont="1" applyFill="1" applyBorder="1" applyAlignment="1">
      <alignment horizontal="center" vertical="center" wrapText="1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10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8" borderId="191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206" xfId="0" applyFont="1" applyFill="1" applyBorder="1" applyAlignment="1" applyProtection="1">
      <alignment horizontal="center" vertical="center" wrapText="1"/>
      <protection locked="0"/>
    </xf>
    <xf numFmtId="0" fontId="6" fillId="8" borderId="211" xfId="0" applyFont="1" applyFill="1" applyBorder="1" applyAlignment="1" applyProtection="1">
      <alignment horizontal="center" vertical="center" wrapText="1"/>
      <protection locked="0"/>
    </xf>
    <xf numFmtId="3" fontId="6" fillId="8" borderId="196" xfId="0" applyNumberFormat="1" applyFont="1" applyFill="1" applyBorder="1" applyAlignment="1">
      <alignment horizontal="center" vertical="center" wrapText="1"/>
    </xf>
    <xf numFmtId="3" fontId="6" fillId="2" borderId="196" xfId="0" applyNumberFormat="1" applyFont="1" applyFill="1" applyBorder="1" applyAlignment="1">
      <alignment horizontal="center" vertical="center" wrapText="1"/>
    </xf>
    <xf numFmtId="0" fontId="6" fillId="8" borderId="211" xfId="0" applyFont="1" applyFill="1" applyBorder="1" applyAlignment="1">
      <alignment horizontal="center" vertical="center" wrapText="1"/>
    </xf>
    <xf numFmtId="3" fontId="6" fillId="8" borderId="191" xfId="0" applyNumberFormat="1" applyFont="1" applyFill="1" applyBorder="1" applyAlignment="1">
      <alignment horizontal="center" vertical="center"/>
    </xf>
    <xf numFmtId="0" fontId="6" fillId="8" borderId="87" xfId="0" applyFont="1" applyFill="1" applyBorder="1" applyAlignment="1">
      <alignment horizontal="center" vertical="center" wrapText="1"/>
    </xf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10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0" fillId="2" borderId="210" xfId="0" applyFont="1" applyFill="1" applyBorder="1" applyAlignment="1">
      <alignment horizontal="right" vertical="center" readingOrder="2"/>
    </xf>
    <xf numFmtId="0" fontId="6" fillId="2" borderId="0" xfId="0" applyFont="1" applyFill="1" applyBorder="1" applyAlignment="1">
      <alignment horizontal="center" vertical="center" wrapText="1"/>
    </xf>
    <xf numFmtId="0" fontId="45" fillId="8" borderId="212" xfId="12" applyFont="1" applyFill="1" applyBorder="1" applyAlignment="1">
      <alignment horizontal="right" vertical="center"/>
    </xf>
    <xf numFmtId="3" fontId="45" fillId="8" borderId="212" xfId="12" applyNumberFormat="1" applyFont="1" applyFill="1" applyBorder="1" applyAlignment="1">
      <alignment horizontal="center" vertical="center"/>
    </xf>
    <xf numFmtId="0" fontId="45" fillId="8" borderId="212" xfId="12" applyFont="1" applyFill="1" applyBorder="1" applyAlignment="1">
      <alignment horizontal="left" vertical="center"/>
    </xf>
    <xf numFmtId="0" fontId="6" fillId="8" borderId="178" xfId="0" applyFont="1" applyFill="1" applyBorder="1" applyAlignment="1">
      <alignment vertical="center" wrapText="1"/>
    </xf>
    <xf numFmtId="0" fontId="6" fillId="2" borderId="212" xfId="0" applyFont="1" applyFill="1" applyBorder="1" applyAlignment="1">
      <alignment horizontal="right" vertical="center" wrapText="1"/>
    </xf>
    <xf numFmtId="0" fontId="7" fillId="2" borderId="212" xfId="1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0" xfId="29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3" fillId="2" borderId="9" xfId="0" applyFont="1" applyFill="1" applyBorder="1" applyAlignment="1">
      <alignment horizontal="right" vertical="center"/>
    </xf>
    <xf numFmtId="3" fontId="6" fillId="2" borderId="190" xfId="0" applyNumberFormat="1" applyFont="1" applyFill="1" applyBorder="1" applyAlignment="1">
      <alignment horizontal="center" vertical="center" wrapText="1"/>
    </xf>
    <xf numFmtId="0" fontId="23" fillId="2" borderId="173" xfId="0" applyFont="1" applyFill="1" applyBorder="1" applyAlignment="1">
      <alignment horizontal="right" vertical="center"/>
    </xf>
    <xf numFmtId="0" fontId="6" fillId="2" borderId="173" xfId="0" applyFont="1" applyFill="1" applyBorder="1" applyAlignment="1">
      <alignment horizontal="left" vertical="center"/>
    </xf>
    <xf numFmtId="0" fontId="23" fillId="2" borderId="190" xfId="0" applyFont="1" applyFill="1" applyBorder="1" applyAlignment="1">
      <alignment horizontal="right" vertical="center"/>
    </xf>
    <xf numFmtId="0" fontId="6" fillId="2" borderId="190" xfId="0" applyFont="1" applyFill="1" applyBorder="1" applyAlignment="1">
      <alignment horizontal="left" vertical="center"/>
    </xf>
    <xf numFmtId="0" fontId="6" fillId="2" borderId="173" xfId="0" applyFont="1" applyFill="1" applyBorder="1" applyAlignment="1">
      <alignment horizontal="right" vertical="center" wrapText="1"/>
    </xf>
    <xf numFmtId="0" fontId="23" fillId="2" borderId="190" xfId="0" applyFont="1" applyFill="1" applyBorder="1" applyAlignment="1">
      <alignment vertical="center"/>
    </xf>
    <xf numFmtId="0" fontId="6" fillId="2" borderId="190" xfId="0" applyFont="1" applyFill="1" applyBorder="1" applyAlignment="1">
      <alignment vertical="center"/>
    </xf>
    <xf numFmtId="3" fontId="6" fillId="2" borderId="190" xfId="0" applyNumberFormat="1" applyFont="1" applyFill="1" applyBorder="1" applyAlignment="1">
      <alignment horizontal="center" vertical="center"/>
    </xf>
    <xf numFmtId="0" fontId="6" fillId="2" borderId="173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45" fillId="2" borderId="0" xfId="12" applyFont="1" applyFill="1" applyBorder="1" applyAlignment="1">
      <alignment horizontal="right" vertical="center"/>
    </xf>
    <xf numFmtId="0" fontId="45" fillId="8" borderId="110" xfId="12" applyFont="1" applyFill="1" applyBorder="1" applyAlignment="1">
      <alignment horizontal="center" vertical="center" wrapText="1"/>
    </xf>
    <xf numFmtId="0" fontId="45" fillId="8" borderId="145" xfId="12" applyFont="1" applyFill="1" applyBorder="1" applyAlignment="1">
      <alignment horizontal="center" vertical="center" wrapText="1"/>
    </xf>
    <xf numFmtId="164" fontId="45" fillId="2" borderId="0" xfId="12" applyNumberFormat="1" applyFont="1" applyFill="1" applyBorder="1" applyAlignment="1">
      <alignment horizontal="right" vertical="center"/>
    </xf>
    <xf numFmtId="3" fontId="36" fillId="9" borderId="0" xfId="0" applyNumberFormat="1" applyFont="1" applyFill="1" applyBorder="1" applyAlignment="1">
      <alignment horizontal="center" vertical="center"/>
    </xf>
    <xf numFmtId="3" fontId="36" fillId="9" borderId="0" xfId="0" applyNumberFormat="1" applyFont="1" applyFill="1" applyBorder="1" applyAlignment="1">
      <alignment horizontal="left" vertical="center"/>
    </xf>
    <xf numFmtId="0" fontId="6" fillId="8" borderId="214" xfId="0" applyFont="1" applyFill="1" applyBorder="1" applyAlignment="1">
      <alignment horizontal="right" vertical="center"/>
    </xf>
    <xf numFmtId="3" fontId="6" fillId="8" borderId="214" xfId="0" applyNumberFormat="1" applyFont="1" applyFill="1" applyBorder="1" applyAlignment="1">
      <alignment horizontal="center" vertical="center" wrapText="1"/>
    </xf>
    <xf numFmtId="0" fontId="6" fillId="8" borderId="214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3" fontId="23" fillId="2" borderId="173" xfId="0" applyNumberFormat="1" applyFont="1" applyFill="1" applyBorder="1" applyAlignment="1">
      <alignment horizontal="center" vertical="center"/>
    </xf>
    <xf numFmtId="3" fontId="23" fillId="2" borderId="173" xfId="0" applyNumberFormat="1" applyFont="1" applyFill="1" applyBorder="1" applyAlignment="1">
      <alignment vertical="center"/>
    </xf>
    <xf numFmtId="3" fontId="23" fillId="2" borderId="19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8" borderId="0" xfId="12" applyFont="1" applyFill="1" applyBorder="1" applyAlignment="1">
      <alignment horizontal="right" vertical="center"/>
    </xf>
    <xf numFmtId="164" fontId="46" fillId="2" borderId="173" xfId="12" applyNumberFormat="1" applyFont="1" applyFill="1" applyBorder="1" applyAlignment="1">
      <alignment horizontal="right" vertical="center"/>
    </xf>
    <xf numFmtId="3" fontId="46" fillId="2" borderId="173" xfId="12" applyNumberFormat="1" applyFont="1" applyFill="1" applyBorder="1" applyAlignment="1">
      <alignment horizontal="center" vertical="center"/>
    </xf>
    <xf numFmtId="164" fontId="46" fillId="2" borderId="173" xfId="12" applyNumberFormat="1" applyFont="1" applyFill="1" applyBorder="1" applyAlignment="1">
      <alignment horizontal="left" vertical="center"/>
    </xf>
    <xf numFmtId="0" fontId="46" fillId="2" borderId="173" xfId="12" applyFont="1" applyFill="1" applyBorder="1" applyAlignment="1">
      <alignment horizontal="right" vertical="center"/>
    </xf>
    <xf numFmtId="0" fontId="46" fillId="2" borderId="173" xfId="12" applyFont="1" applyFill="1" applyBorder="1" applyAlignment="1">
      <alignment horizontal="left" vertical="center"/>
    </xf>
    <xf numFmtId="0" fontId="46" fillId="8" borderId="216" xfId="12" applyFont="1" applyFill="1" applyBorder="1" applyAlignment="1">
      <alignment horizontal="right" vertical="center"/>
    </xf>
    <xf numFmtId="3" fontId="46" fillId="8" borderId="216" xfId="12" applyNumberFormat="1" applyFont="1" applyFill="1" applyBorder="1" applyAlignment="1">
      <alignment horizontal="center" vertical="center"/>
    </xf>
    <xf numFmtId="0" fontId="46" fillId="8" borderId="216" xfId="12" applyFont="1" applyFill="1" applyBorder="1" applyAlignment="1">
      <alignment horizontal="left" vertical="center"/>
    </xf>
    <xf numFmtId="0" fontId="45" fillId="2" borderId="216" xfId="12" applyFont="1" applyFill="1" applyBorder="1" applyAlignment="1">
      <alignment horizontal="right" vertical="center" wrapText="1"/>
    </xf>
    <xf numFmtId="3" fontId="45" fillId="2" borderId="173" xfId="12" applyNumberFormat="1" applyFont="1" applyFill="1" applyBorder="1" applyAlignment="1">
      <alignment horizontal="center" vertical="center"/>
    </xf>
    <xf numFmtId="164" fontId="45" fillId="2" borderId="173" xfId="12" applyNumberFormat="1" applyFont="1" applyFill="1" applyBorder="1" applyAlignment="1">
      <alignment horizontal="right" vertical="center"/>
    </xf>
    <xf numFmtId="164" fontId="45" fillId="2" borderId="173" xfId="12" applyNumberFormat="1" applyFont="1" applyFill="1" applyBorder="1" applyAlignment="1">
      <alignment horizontal="left" vertical="center"/>
    </xf>
    <xf numFmtId="0" fontId="45" fillId="2" borderId="173" xfId="12" applyFont="1" applyFill="1" applyBorder="1" applyAlignment="1">
      <alignment horizontal="left" vertical="center"/>
    </xf>
    <xf numFmtId="0" fontId="45" fillId="8" borderId="216" xfId="12" applyFont="1" applyFill="1" applyBorder="1" applyAlignment="1">
      <alignment horizontal="right" vertical="center"/>
    </xf>
    <xf numFmtId="3" fontId="45" fillId="8" borderId="216" xfId="12" applyNumberFormat="1" applyFont="1" applyFill="1" applyBorder="1" applyAlignment="1">
      <alignment horizontal="center" vertical="center"/>
    </xf>
    <xf numFmtId="0" fontId="45" fillId="8" borderId="216" xfId="12" applyFont="1" applyFill="1" applyBorder="1" applyAlignment="1">
      <alignment horizontal="left" vertical="center"/>
    </xf>
    <xf numFmtId="3" fontId="46" fillId="2" borderId="0" xfId="12" applyNumberFormat="1" applyFont="1" applyFill="1" applyBorder="1" applyAlignment="1">
      <alignment horizontal="center" vertical="center"/>
    </xf>
    <xf numFmtId="3" fontId="36" fillId="9" borderId="196" xfId="0" applyNumberFormat="1" applyFont="1" applyFill="1" applyBorder="1" applyAlignment="1">
      <alignment vertical="center"/>
    </xf>
    <xf numFmtId="3" fontId="36" fillId="9" borderId="0" xfId="0" applyNumberFormat="1" applyFont="1" applyFill="1" applyBorder="1" applyAlignment="1">
      <alignment vertical="center"/>
    </xf>
    <xf numFmtId="3" fontId="36" fillId="9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3" fontId="23" fillId="8" borderId="21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3" fontId="50" fillId="0" borderId="0" xfId="0" applyNumberFormat="1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36" fillId="2" borderId="0" xfId="0" applyFont="1" applyFill="1" applyBorder="1" applyAlignment="1">
      <alignment horizontal="right" vertical="center"/>
    </xf>
    <xf numFmtId="0" fontId="6" fillId="2" borderId="190" xfId="0" applyFont="1" applyFill="1" applyBorder="1" applyAlignment="1">
      <alignment horizontal="right" vertical="center"/>
    </xf>
    <xf numFmtId="0" fontId="45" fillId="2" borderId="190" xfId="30" applyFont="1" applyFill="1" applyBorder="1" applyAlignment="1">
      <alignment horizontal="center" vertical="center" wrapText="1"/>
    </xf>
    <xf numFmtId="0" fontId="6" fillId="2" borderId="190" xfId="0" applyFont="1" applyFill="1" applyBorder="1" applyAlignment="1">
      <alignment horizontal="left" vertical="center" wrapText="1"/>
    </xf>
    <xf numFmtId="0" fontId="6" fillId="2" borderId="217" xfId="0" applyFont="1" applyFill="1" applyBorder="1" applyAlignment="1">
      <alignment vertical="center" wrapText="1"/>
    </xf>
    <xf numFmtId="3" fontId="6" fillId="2" borderId="217" xfId="0" applyNumberFormat="1" applyFont="1" applyFill="1" applyBorder="1" applyAlignment="1">
      <alignment horizontal="center" vertical="center" wrapText="1"/>
    </xf>
    <xf numFmtId="0" fontId="23" fillId="2" borderId="168" xfId="0" applyFont="1" applyFill="1" applyBorder="1" applyAlignment="1">
      <alignment vertical="center"/>
    </xf>
    <xf numFmtId="3" fontId="46" fillId="2" borderId="0" xfId="11" applyNumberFormat="1" applyFont="1" applyFill="1" applyBorder="1" applyAlignment="1">
      <alignment horizontal="right" vertical="center"/>
    </xf>
    <xf numFmtId="3" fontId="46" fillId="2" borderId="0" xfId="10" applyNumberFormat="1" applyFont="1" applyFill="1" applyBorder="1" applyAlignment="1">
      <alignment horizontal="right" vertical="center"/>
    </xf>
    <xf numFmtId="0" fontId="57" fillId="2" borderId="0" xfId="0" applyFont="1" applyFill="1" applyBorder="1" applyAlignment="1">
      <alignment horizontal="left"/>
    </xf>
    <xf numFmtId="0" fontId="57" fillId="2" borderId="0" xfId="0" applyFont="1" applyFill="1" applyBorder="1" applyAlignment="1">
      <alignment horizontal="left" vertical="center"/>
    </xf>
    <xf numFmtId="3" fontId="6" fillId="8" borderId="0" xfId="0" applyNumberFormat="1" applyFont="1" applyFill="1" applyBorder="1" applyAlignment="1" applyProtection="1">
      <alignment horizontal="center" vertical="center" wrapText="1"/>
      <protection locked="0"/>
    </xf>
    <xf numFmtId="0" fontId="72" fillId="3" borderId="0" xfId="0" applyFont="1" applyFill="1" applyAlignment="1">
      <alignment vertical="center"/>
    </xf>
    <xf numFmtId="3" fontId="72" fillId="3" borderId="0" xfId="0" applyNumberFormat="1" applyFont="1" applyFill="1" applyAlignment="1">
      <alignment vertical="center"/>
    </xf>
    <xf numFmtId="0" fontId="23" fillId="2" borderId="168" xfId="0" applyFont="1" applyFill="1" applyBorder="1" applyAlignment="1">
      <alignment vertical="center" wrapText="1"/>
    </xf>
    <xf numFmtId="0" fontId="23" fillId="2" borderId="190" xfId="0" applyFont="1" applyFill="1" applyBorder="1" applyAlignment="1">
      <alignment vertical="center" wrapText="1"/>
    </xf>
    <xf numFmtId="0" fontId="23" fillId="8" borderId="0" xfId="0" applyFont="1" applyFill="1" applyBorder="1" applyAlignment="1">
      <alignment horizontal="center" vertical="center"/>
    </xf>
    <xf numFmtId="165" fontId="23" fillId="0" borderId="184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6" fillId="2" borderId="169" xfId="0" applyFont="1" applyFill="1" applyBorder="1" applyAlignment="1">
      <alignment horizontal="right" vertical="center" readingOrder="2"/>
    </xf>
    <xf numFmtId="3" fontId="16" fillId="2" borderId="169" xfId="0" applyNumberFormat="1" applyFont="1" applyFill="1" applyBorder="1" applyAlignment="1">
      <alignment horizontal="center" vertical="center" wrapText="1"/>
    </xf>
    <xf numFmtId="0" fontId="16" fillId="2" borderId="189" xfId="0" applyFont="1" applyFill="1" applyBorder="1" applyAlignment="1">
      <alignment horizontal="left" vertical="center" wrapText="1"/>
    </xf>
    <xf numFmtId="3" fontId="16" fillId="2" borderId="189" xfId="0" applyNumberFormat="1" applyFont="1" applyFill="1" applyBorder="1" applyAlignment="1">
      <alignment horizontal="center" vertical="center" wrapText="1"/>
    </xf>
    <xf numFmtId="3" fontId="16" fillId="8" borderId="5" xfId="0" applyNumberFormat="1" applyFont="1" applyFill="1" applyBorder="1" applyAlignment="1">
      <alignment horizontal="center" vertical="center" wrapText="1"/>
    </xf>
    <xf numFmtId="3" fontId="16" fillId="8" borderId="177" xfId="0" applyNumberFormat="1" applyFont="1" applyFill="1" applyBorder="1" applyAlignment="1">
      <alignment horizontal="center" vertical="center" wrapText="1"/>
    </xf>
    <xf numFmtId="3" fontId="16" fillId="2" borderId="9" xfId="0" applyNumberFormat="1" applyFont="1" applyFill="1" applyBorder="1" applyAlignment="1">
      <alignment horizontal="center" vertical="center" wrapText="1"/>
    </xf>
    <xf numFmtId="3" fontId="16" fillId="8" borderId="150" xfId="0" applyNumberFormat="1" applyFont="1" applyFill="1" applyBorder="1" applyAlignment="1">
      <alignment horizontal="center" vertical="center" wrapText="1"/>
    </xf>
    <xf numFmtId="3" fontId="16" fillId="2" borderId="110" xfId="0" applyNumberFormat="1" applyFont="1" applyFill="1" applyBorder="1" applyAlignment="1">
      <alignment horizontal="center" vertical="center" wrapText="1"/>
    </xf>
    <xf numFmtId="3" fontId="16" fillId="2" borderId="152" xfId="0" applyNumberFormat="1" applyFont="1" applyFill="1" applyBorder="1" applyAlignment="1">
      <alignment horizontal="center" vertical="center" wrapText="1"/>
    </xf>
    <xf numFmtId="3" fontId="16" fillId="2" borderId="173" xfId="0" applyNumberFormat="1" applyFont="1" applyFill="1" applyBorder="1" applyAlignment="1">
      <alignment horizontal="center" vertical="center" wrapText="1"/>
    </xf>
    <xf numFmtId="3" fontId="16" fillId="2" borderId="164" xfId="0" applyNumberFormat="1" applyFont="1" applyFill="1" applyBorder="1" applyAlignment="1">
      <alignment horizontal="center" vertical="center" wrapText="1"/>
    </xf>
    <xf numFmtId="3" fontId="16" fillId="2" borderId="163" xfId="0" applyNumberFormat="1" applyFont="1" applyFill="1" applyBorder="1" applyAlignment="1">
      <alignment horizontal="center" vertical="center" wrapText="1"/>
    </xf>
    <xf numFmtId="3" fontId="16" fillId="2" borderId="117" xfId="0" applyNumberFormat="1" applyFont="1" applyFill="1" applyBorder="1" applyAlignment="1">
      <alignment horizontal="center" vertical="center" wrapText="1"/>
    </xf>
    <xf numFmtId="3" fontId="16" fillId="2" borderId="168" xfId="0" applyNumberFormat="1" applyFont="1" applyFill="1" applyBorder="1" applyAlignment="1">
      <alignment horizontal="center" vertical="center" wrapText="1"/>
    </xf>
    <xf numFmtId="3" fontId="16" fillId="2" borderId="162" xfId="0" applyNumberFormat="1" applyFont="1" applyFill="1" applyBorder="1" applyAlignment="1">
      <alignment horizontal="center" vertical="center" wrapText="1"/>
    </xf>
    <xf numFmtId="3" fontId="16" fillId="8" borderId="150" xfId="0" applyNumberFormat="1" applyFont="1" applyFill="1" applyBorder="1" applyAlignment="1">
      <alignment horizontal="right" vertical="center" wrapText="1"/>
    </xf>
    <xf numFmtId="3" fontId="16" fillId="2" borderId="181" xfId="0" applyNumberFormat="1" applyFont="1" applyFill="1" applyBorder="1" applyAlignment="1">
      <alignment horizontal="center" vertical="center" wrapText="1"/>
    </xf>
    <xf numFmtId="3" fontId="16" fillId="8" borderId="92" xfId="0" applyNumberFormat="1" applyFont="1" applyFill="1" applyBorder="1" applyAlignment="1">
      <alignment horizontal="center" vertical="center" wrapText="1"/>
    </xf>
    <xf numFmtId="165" fontId="23" fillId="0" borderId="169" xfId="0" applyNumberFormat="1" applyFont="1" applyBorder="1" applyAlignment="1">
      <alignment horizontal="center" vertical="center"/>
    </xf>
    <xf numFmtId="165" fontId="23" fillId="2" borderId="183" xfId="0" applyNumberFormat="1" applyFont="1" applyFill="1" applyBorder="1" applyAlignment="1">
      <alignment horizontal="center" vertical="center"/>
    </xf>
    <xf numFmtId="0" fontId="6" fillId="8" borderId="220" xfId="0" applyFont="1" applyFill="1" applyBorder="1" applyAlignment="1">
      <alignment horizontal="center" vertical="center" readingOrder="2"/>
    </xf>
    <xf numFmtId="0" fontId="6" fillId="8" borderId="219" xfId="0" applyFont="1" applyFill="1" applyBorder="1" applyAlignment="1">
      <alignment horizontal="center" vertical="center" readingOrder="2"/>
    </xf>
    <xf numFmtId="0" fontId="6" fillId="8" borderId="77" xfId="0" applyFont="1" applyFill="1" applyBorder="1" applyAlignment="1">
      <alignment horizontal="center" vertical="center" readingOrder="2"/>
    </xf>
    <xf numFmtId="0" fontId="6" fillId="8" borderId="80" xfId="0" applyFont="1" applyFill="1" applyBorder="1" applyAlignment="1">
      <alignment horizontal="center" vertical="center" readingOrder="2"/>
    </xf>
    <xf numFmtId="0" fontId="6" fillId="8" borderId="74" xfId="0" applyFont="1" applyFill="1" applyBorder="1" applyAlignment="1">
      <alignment horizontal="center" vertical="center" readingOrder="2"/>
    </xf>
    <xf numFmtId="0" fontId="6" fillId="8" borderId="81" xfId="0" applyFont="1" applyFill="1" applyBorder="1" applyAlignment="1">
      <alignment horizontal="center" vertical="center" readingOrder="2"/>
    </xf>
    <xf numFmtId="0" fontId="6" fillId="8" borderId="80" xfId="0" applyFont="1" applyFill="1" applyBorder="1" applyAlignment="1">
      <alignment horizontal="center" vertical="center" wrapText="1" readingOrder="2"/>
    </xf>
    <xf numFmtId="0" fontId="6" fillId="8" borderId="74" xfId="0" applyFont="1" applyFill="1" applyBorder="1" applyAlignment="1">
      <alignment horizontal="center" vertical="center" wrapText="1" readingOrder="2"/>
    </xf>
    <xf numFmtId="0" fontId="6" fillId="8" borderId="81" xfId="0" applyFont="1" applyFill="1" applyBorder="1" applyAlignment="1">
      <alignment horizontal="center" vertical="center" wrapText="1" readingOrder="2"/>
    </xf>
    <xf numFmtId="0" fontId="6" fillId="2" borderId="0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right" vertical="center" wrapText="1"/>
    </xf>
    <xf numFmtId="0" fontId="16" fillId="2" borderId="168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 readingOrder="2"/>
    </xf>
    <xf numFmtId="0" fontId="6" fillId="2" borderId="174" xfId="0" applyFont="1" applyFill="1" applyBorder="1" applyAlignment="1">
      <alignment horizontal="left" vertical="center" wrapText="1"/>
    </xf>
    <xf numFmtId="0" fontId="16" fillId="2" borderId="191" xfId="0" applyFont="1" applyFill="1" applyBorder="1" applyAlignment="1">
      <alignment vertical="center" wrapText="1"/>
    </xf>
    <xf numFmtId="0" fontId="16" fillId="2" borderId="196" xfId="0" applyFont="1" applyFill="1" applyBorder="1" applyAlignment="1">
      <alignment vertical="center" wrapText="1"/>
    </xf>
    <xf numFmtId="0" fontId="16" fillId="2" borderId="196" xfId="0" applyFont="1" applyFill="1" applyBorder="1" applyAlignment="1">
      <alignment horizontal="center" vertical="center" wrapText="1"/>
    </xf>
    <xf numFmtId="0" fontId="16" fillId="2" borderId="196" xfId="0" applyFont="1" applyFill="1" applyBorder="1" applyAlignment="1">
      <alignment horizontal="center" vertical="center"/>
    </xf>
    <xf numFmtId="0" fontId="16" fillId="2" borderId="150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horizontal="right" vertical="center"/>
    </xf>
    <xf numFmtId="3" fontId="16" fillId="0" borderId="189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left" vertical="center"/>
    </xf>
    <xf numFmtId="0" fontId="16" fillId="2" borderId="118" xfId="0" applyFont="1" applyFill="1" applyBorder="1" applyAlignment="1">
      <alignment horizontal="right" vertical="center"/>
    </xf>
    <xf numFmtId="3" fontId="16" fillId="0" borderId="98" xfId="0" applyNumberFormat="1" applyFont="1" applyFill="1" applyBorder="1" applyAlignment="1">
      <alignment horizontal="center" vertical="center" wrapText="1"/>
    </xf>
    <xf numFmtId="3" fontId="16" fillId="0" borderId="164" xfId="0" applyNumberFormat="1" applyFont="1" applyFill="1" applyBorder="1" applyAlignment="1">
      <alignment horizontal="center" vertical="center" wrapText="1"/>
    </xf>
    <xf numFmtId="3" fontId="16" fillId="0" borderId="163" xfId="0" applyNumberFormat="1" applyFont="1" applyFill="1" applyBorder="1" applyAlignment="1">
      <alignment horizontal="center" vertical="center" wrapText="1"/>
    </xf>
    <xf numFmtId="0" fontId="16" fillId="2" borderId="140" xfId="0" applyFont="1" applyFill="1" applyBorder="1" applyAlignment="1">
      <alignment horizontal="left" vertical="center"/>
    </xf>
    <xf numFmtId="0" fontId="16" fillId="2" borderId="140" xfId="0" applyFont="1" applyFill="1" applyBorder="1" applyAlignment="1">
      <alignment horizontal="left" vertical="center" wrapText="1"/>
    </xf>
    <xf numFmtId="0" fontId="25" fillId="2" borderId="140" xfId="0" applyFont="1" applyFill="1" applyBorder="1" applyAlignment="1">
      <alignment horizontal="right" vertical="center"/>
    </xf>
    <xf numFmtId="3" fontId="16" fillId="0" borderId="140" xfId="0" applyNumberFormat="1" applyFont="1" applyFill="1" applyBorder="1" applyAlignment="1">
      <alignment horizontal="center" vertical="center" wrapText="1"/>
    </xf>
    <xf numFmtId="0" fontId="25" fillId="2" borderId="118" xfId="0" applyFont="1" applyFill="1" applyBorder="1" applyAlignment="1">
      <alignment horizontal="right" vertical="center"/>
    </xf>
    <xf numFmtId="0" fontId="25" fillId="2" borderId="189" xfId="0" applyFont="1" applyFill="1" applyBorder="1" applyAlignment="1">
      <alignment horizontal="right" vertical="center"/>
    </xf>
    <xf numFmtId="0" fontId="16" fillId="2" borderId="189" xfId="0" applyFont="1" applyFill="1" applyBorder="1" applyAlignment="1">
      <alignment horizontal="left" vertical="center"/>
    </xf>
    <xf numFmtId="0" fontId="25" fillId="2" borderId="119" xfId="0" applyFont="1" applyFill="1" applyBorder="1" applyAlignment="1">
      <alignment horizontal="right" vertical="center"/>
    </xf>
    <xf numFmtId="3" fontId="16" fillId="0" borderId="119" xfId="0" applyNumberFormat="1" applyFont="1" applyFill="1" applyBorder="1" applyAlignment="1">
      <alignment horizontal="center" vertical="center" wrapText="1"/>
    </xf>
    <xf numFmtId="0" fontId="25" fillId="2" borderId="168" xfId="0" applyFont="1" applyFill="1" applyBorder="1" applyAlignment="1">
      <alignment horizontal="right" vertical="center"/>
    </xf>
    <xf numFmtId="3" fontId="16" fillId="0" borderId="168" xfId="0" applyNumberFormat="1" applyFont="1" applyFill="1" applyBorder="1" applyAlignment="1">
      <alignment horizontal="center" vertical="center" wrapText="1"/>
    </xf>
    <xf numFmtId="0" fontId="16" fillId="2" borderId="168" xfId="0" applyFont="1" applyFill="1" applyBorder="1" applyAlignment="1">
      <alignment horizontal="left" vertical="center"/>
    </xf>
    <xf numFmtId="0" fontId="25" fillId="2" borderId="100" xfId="0" applyFont="1" applyFill="1" applyBorder="1" applyAlignment="1">
      <alignment horizontal="right" vertical="center"/>
    </xf>
    <xf numFmtId="0" fontId="16" fillId="2" borderId="100" xfId="0" applyFont="1" applyFill="1" applyBorder="1" applyAlignment="1">
      <alignment horizontal="left" vertical="center"/>
    </xf>
    <xf numFmtId="0" fontId="25" fillId="2" borderId="173" xfId="0" applyFont="1" applyFill="1" applyBorder="1" applyAlignment="1">
      <alignment horizontal="right" vertical="center"/>
    </xf>
    <xf numFmtId="3" fontId="16" fillId="0" borderId="173" xfId="0" applyNumberFormat="1" applyFont="1" applyFill="1" applyBorder="1" applyAlignment="1">
      <alignment horizontal="center" vertical="center" wrapText="1"/>
    </xf>
    <xf numFmtId="0" fontId="16" fillId="2" borderId="173" xfId="0" applyFont="1" applyFill="1" applyBorder="1" applyAlignment="1">
      <alignment horizontal="left" vertical="center"/>
    </xf>
    <xf numFmtId="0" fontId="25" fillId="2" borderId="190" xfId="0" applyFont="1" applyFill="1" applyBorder="1" applyAlignment="1">
      <alignment horizontal="right" vertical="center"/>
    </xf>
    <xf numFmtId="3" fontId="16" fillId="0" borderId="190" xfId="0" applyNumberFormat="1" applyFont="1" applyFill="1" applyBorder="1" applyAlignment="1">
      <alignment horizontal="center" vertical="center" wrapText="1"/>
    </xf>
    <xf numFmtId="0" fontId="16" fillId="2" borderId="190" xfId="0" applyFont="1" applyFill="1" applyBorder="1" applyAlignment="1">
      <alignment horizontal="left" vertical="center"/>
    </xf>
    <xf numFmtId="0" fontId="25" fillId="8" borderId="191" xfId="0" applyFont="1" applyFill="1" applyBorder="1" applyAlignment="1">
      <alignment horizontal="right" vertical="center"/>
    </xf>
    <xf numFmtId="3" fontId="25" fillId="8" borderId="191" xfId="0" applyNumberFormat="1" applyFont="1" applyFill="1" applyBorder="1" applyAlignment="1">
      <alignment horizontal="center" vertical="center"/>
    </xf>
    <xf numFmtId="0" fontId="16" fillId="8" borderId="191" xfId="0" applyFont="1" applyFill="1" applyBorder="1" applyAlignment="1">
      <alignment horizontal="left" vertical="center"/>
    </xf>
    <xf numFmtId="0" fontId="16" fillId="8" borderId="150" xfId="0" applyFont="1" applyFill="1" applyBorder="1" applyAlignment="1">
      <alignment horizontal="right" vertical="center" wrapText="1" readingOrder="2"/>
    </xf>
    <xf numFmtId="0" fontId="16" fillId="8" borderId="150" xfId="0" applyFont="1" applyFill="1" applyBorder="1" applyAlignment="1">
      <alignment horizontal="left" vertical="center" wrapText="1"/>
    </xf>
    <xf numFmtId="0" fontId="16" fillId="8" borderId="150" xfId="0" applyFont="1" applyFill="1" applyBorder="1" applyAlignment="1">
      <alignment horizontal="right" vertical="center" readingOrder="2"/>
    </xf>
    <xf numFmtId="0" fontId="25" fillId="8" borderId="150" xfId="0" applyFont="1" applyFill="1" applyBorder="1" applyAlignment="1">
      <alignment horizontal="left" vertical="center" wrapText="1"/>
    </xf>
    <xf numFmtId="0" fontId="68" fillId="2" borderId="0" xfId="0" applyFont="1" applyFill="1"/>
    <xf numFmtId="0" fontId="36" fillId="2" borderId="93" xfId="0" applyFont="1" applyFill="1" applyBorder="1" applyAlignment="1"/>
    <xf numFmtId="0" fontId="36" fillId="2" borderId="152" xfId="0" applyFont="1" applyFill="1" applyBorder="1" applyAlignment="1"/>
    <xf numFmtId="0" fontId="36" fillId="2" borderId="93" xfId="0" applyFont="1" applyFill="1" applyBorder="1" applyAlignment="1">
      <alignment horizontal="left" vertical="center"/>
    </xf>
    <xf numFmtId="0" fontId="36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left" vertical="center"/>
    </xf>
    <xf numFmtId="0" fontId="19" fillId="0" borderId="0" xfId="0" applyFont="1"/>
    <xf numFmtId="0" fontId="50" fillId="0" borderId="0" xfId="0" applyFont="1"/>
    <xf numFmtId="3" fontId="23" fillId="8" borderId="166" xfId="0" applyNumberFormat="1" applyFont="1" applyFill="1" applyBorder="1" applyAlignment="1">
      <alignment horizontal="center" vertical="center"/>
    </xf>
    <xf numFmtId="3" fontId="23" fillId="8" borderId="189" xfId="0" applyNumberFormat="1" applyFont="1" applyFill="1" applyBorder="1" applyAlignment="1">
      <alignment horizontal="center" vertical="center"/>
    </xf>
    <xf numFmtId="0" fontId="7" fillId="2" borderId="217" xfId="1" applyFont="1" applyFill="1" applyBorder="1" applyAlignment="1">
      <alignment horizontal="left" vertical="center" wrapText="1"/>
    </xf>
    <xf numFmtId="3" fontId="7" fillId="2" borderId="217" xfId="1" applyNumberFormat="1" applyFont="1" applyFill="1" applyBorder="1" applyAlignment="1">
      <alignment horizontal="right" vertical="center"/>
    </xf>
    <xf numFmtId="0" fontId="7" fillId="2" borderId="217" xfId="1" applyFont="1" applyFill="1" applyBorder="1" applyAlignment="1">
      <alignment horizontal="right" vertical="center" wrapText="1"/>
    </xf>
    <xf numFmtId="0" fontId="6" fillId="8" borderId="216" xfId="0" applyFont="1" applyFill="1" applyBorder="1" applyAlignment="1">
      <alignment horizontal="right" vertical="center"/>
    </xf>
    <xf numFmtId="0" fontId="6" fillId="8" borderId="165" xfId="0" applyFont="1" applyFill="1" applyBorder="1" applyAlignment="1">
      <alignment horizontal="right" vertical="center"/>
    </xf>
    <xf numFmtId="3" fontId="6" fillId="2" borderId="196" xfId="0" applyNumberFormat="1" applyFont="1" applyFill="1" applyBorder="1" applyAlignment="1">
      <alignment horizontal="right" vertical="center"/>
    </xf>
    <xf numFmtId="3" fontId="6" fillId="2" borderId="217" xfId="0" applyNumberFormat="1" applyFont="1" applyFill="1" applyBorder="1" applyAlignment="1">
      <alignment horizontal="right" vertical="center"/>
    </xf>
    <xf numFmtId="3" fontId="6" fillId="2" borderId="168" xfId="0" applyNumberFormat="1" applyFont="1" applyFill="1" applyBorder="1" applyAlignment="1">
      <alignment horizontal="right" vertical="center"/>
    </xf>
    <xf numFmtId="3" fontId="6" fillId="8" borderId="216" xfId="0" applyNumberFormat="1" applyFont="1" applyFill="1" applyBorder="1" applyAlignment="1">
      <alignment horizontal="right" vertical="center"/>
    </xf>
    <xf numFmtId="3" fontId="6" fillId="2" borderId="174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2" borderId="195" xfId="0" applyNumberFormat="1" applyFont="1" applyFill="1" applyBorder="1" applyAlignment="1">
      <alignment horizontal="right" vertical="center"/>
    </xf>
    <xf numFmtId="3" fontId="6" fillId="8" borderId="195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174" xfId="0" applyFont="1" applyFill="1" applyBorder="1" applyAlignment="1">
      <alignment horizontal="right" vertical="center" wrapText="1"/>
    </xf>
    <xf numFmtId="0" fontId="6" fillId="2" borderId="17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5" fillId="0" borderId="113" xfId="0" applyFont="1" applyBorder="1"/>
    <xf numFmtId="0" fontId="15" fillId="0" borderId="113" xfId="0" applyFont="1" applyBorder="1"/>
    <xf numFmtId="0" fontId="75" fillId="0" borderId="221" xfId="0" applyFont="1" applyBorder="1"/>
    <xf numFmtId="0" fontId="6" fillId="2" borderId="174" xfId="0" applyFont="1" applyFill="1" applyBorder="1" applyAlignment="1">
      <alignment horizontal="left" vertical="center" wrapText="1" readingOrder="2"/>
    </xf>
    <xf numFmtId="0" fontId="6" fillId="2" borderId="174" xfId="0" applyFont="1" applyFill="1" applyBorder="1" applyAlignment="1">
      <alignment horizontal="center" vertical="center" wrapText="1" readingOrder="2"/>
    </xf>
    <xf numFmtId="0" fontId="6" fillId="2" borderId="217" xfId="0" applyFont="1" applyFill="1" applyBorder="1" applyAlignment="1">
      <alignment vertical="center"/>
    </xf>
    <xf numFmtId="0" fontId="0" fillId="0" borderId="174" xfId="0" applyBorder="1"/>
    <xf numFmtId="0" fontId="50" fillId="0" borderId="174" xfId="0" applyFont="1" applyBorder="1" applyAlignment="1">
      <alignment horizontal="center" vertical="center"/>
    </xf>
    <xf numFmtId="0" fontId="6" fillId="2" borderId="196" xfId="0" applyFont="1" applyFill="1" applyBorder="1" applyAlignment="1">
      <alignment vertical="center" wrapText="1" readingOrder="2"/>
    </xf>
    <xf numFmtId="0" fontId="31" fillId="0" borderId="0" xfId="0" applyFont="1"/>
    <xf numFmtId="0" fontId="15" fillId="0" borderId="0" xfId="0" applyFont="1" applyBorder="1"/>
    <xf numFmtId="0" fontId="76" fillId="0" borderId="0" xfId="0" applyFont="1"/>
    <xf numFmtId="0" fontId="76" fillId="0" borderId="0" xfId="0" applyFont="1" applyBorder="1"/>
    <xf numFmtId="0" fontId="31" fillId="0" borderId="0" xfId="0" applyFont="1" applyBorder="1"/>
    <xf numFmtId="0" fontId="44" fillId="0" borderId="0" xfId="0" applyFont="1" applyBorder="1"/>
    <xf numFmtId="3" fontId="76" fillId="0" borderId="0" xfId="0" applyNumberFormat="1" applyFont="1" applyBorder="1"/>
    <xf numFmtId="0" fontId="44" fillId="0" borderId="0" xfId="0" applyFont="1" applyFill="1" applyBorder="1"/>
    <xf numFmtId="0" fontId="6" fillId="8" borderId="88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76" fillId="0" borderId="0" xfId="0" applyFont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Border="1"/>
    <xf numFmtId="0" fontId="6" fillId="2" borderId="0" xfId="0" applyFont="1" applyFill="1" applyBorder="1" applyAlignment="1">
      <alignment horizontal="center" vertical="center" wrapText="1"/>
    </xf>
    <xf numFmtId="0" fontId="6" fillId="2" borderId="222" xfId="0" applyFont="1" applyFill="1" applyBorder="1" applyAlignment="1">
      <alignment horizontal="right" vertical="center" wrapText="1"/>
    </xf>
    <xf numFmtId="3" fontId="6" fillId="2" borderId="222" xfId="0" applyNumberFormat="1" applyFont="1" applyFill="1" applyBorder="1" applyAlignment="1">
      <alignment horizontal="center" vertical="center" wrapText="1"/>
    </xf>
    <xf numFmtId="3" fontId="7" fillId="6" borderId="217" xfId="1" applyNumberFormat="1" applyFont="1" applyFill="1" applyBorder="1" applyAlignment="1">
      <alignment horizontal="right" vertical="center"/>
    </xf>
    <xf numFmtId="0" fontId="13" fillId="0" borderId="0" xfId="0" applyFont="1" applyAlignment="1"/>
    <xf numFmtId="0" fontId="13" fillId="0" borderId="0" xfId="0" applyFont="1" applyAlignment="1">
      <alignment vertical="center"/>
    </xf>
    <xf numFmtId="3" fontId="16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13" fillId="0" borderId="0" xfId="0" applyFont="1" applyAlignment="1">
      <alignment vertical="center" wrapText="1"/>
    </xf>
    <xf numFmtId="0" fontId="14" fillId="8" borderId="0" xfId="0" applyFont="1" applyFill="1"/>
    <xf numFmtId="0" fontId="31" fillId="8" borderId="0" xfId="0" applyFont="1" applyFill="1"/>
    <xf numFmtId="0" fontId="13" fillId="11" borderId="0" xfId="0" applyFont="1" applyFill="1"/>
    <xf numFmtId="0" fontId="13" fillId="12" borderId="0" xfId="0" applyFont="1" applyFill="1"/>
    <xf numFmtId="3" fontId="13" fillId="0" borderId="0" xfId="0" applyNumberFormat="1" applyFont="1"/>
    <xf numFmtId="0" fontId="6" fillId="2" borderId="0" xfId="0" applyFont="1" applyFill="1" applyBorder="1" applyAlignment="1">
      <alignment horizontal="center" vertical="center" wrapText="1"/>
    </xf>
    <xf numFmtId="3" fontId="31" fillId="0" borderId="0" xfId="0" applyNumberFormat="1" applyFont="1" applyBorder="1"/>
    <xf numFmtId="3" fontId="27" fillId="0" borderId="0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Border="1"/>
    <xf numFmtId="3" fontId="41" fillId="0" borderId="0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Fill="1" applyBorder="1"/>
    <xf numFmtId="0" fontId="43" fillId="0" borderId="0" xfId="0" applyFont="1"/>
    <xf numFmtId="0" fontId="19" fillId="0" borderId="0" xfId="0" applyFont="1" applyAlignment="1">
      <alignment horizontal="right" vertical="center"/>
    </xf>
    <xf numFmtId="0" fontId="0" fillId="8" borderId="0" xfId="0" applyFill="1" applyAlignment="1">
      <alignment horizontal="right" vertical="center"/>
    </xf>
    <xf numFmtId="0" fontId="70" fillId="0" borderId="0" xfId="0" applyFont="1" applyFill="1" applyBorder="1" applyAlignment="1">
      <alignment vertical="center" wrapText="1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70" fillId="7" borderId="0" xfId="0" applyFont="1" applyFill="1" applyBorder="1" applyAlignment="1">
      <alignment vertical="center" wrapText="1"/>
    </xf>
    <xf numFmtId="0" fontId="26" fillId="0" borderId="174" xfId="0" applyFont="1" applyBorder="1" applyAlignment="1">
      <alignment horizontal="center" vertical="center"/>
    </xf>
    <xf numFmtId="0" fontId="6" fillId="2" borderId="174" xfId="0" applyFont="1" applyFill="1" applyBorder="1" applyAlignment="1">
      <alignment horizontal="center" vertical="center" wrapText="1"/>
    </xf>
    <xf numFmtId="3" fontId="6" fillId="0" borderId="224" xfId="0" applyNumberFormat="1" applyFont="1" applyFill="1" applyBorder="1" applyAlignment="1">
      <alignment horizontal="center" vertical="center" wrapText="1"/>
    </xf>
    <xf numFmtId="3" fontId="6" fillId="0" borderId="223" xfId="0" applyNumberFormat="1" applyFont="1" applyFill="1" applyBorder="1" applyAlignment="1">
      <alignment horizontal="center" vertical="center" wrapText="1"/>
    </xf>
    <xf numFmtId="3" fontId="25" fillId="8" borderId="195" xfId="0" applyNumberFormat="1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16" fillId="8" borderId="0" xfId="0" applyFont="1" applyFill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0" fontId="0" fillId="8" borderId="0" xfId="0" applyFill="1" applyAlignment="1"/>
    <xf numFmtId="0" fontId="19" fillId="0" borderId="0" xfId="0" applyFont="1" applyAlignment="1"/>
    <xf numFmtId="3" fontId="31" fillId="0" borderId="0" xfId="0" applyNumberFormat="1" applyFont="1"/>
    <xf numFmtId="0" fontId="31" fillId="0" borderId="0" xfId="0" applyFont="1" applyAlignment="1">
      <alignment horizontal="left"/>
    </xf>
    <xf numFmtId="0" fontId="31" fillId="0" borderId="0" xfId="0" applyFont="1" applyAlignment="1"/>
    <xf numFmtId="0" fontId="15" fillId="0" borderId="0" xfId="0" applyFont="1" applyAlignment="1"/>
    <xf numFmtId="0" fontId="29" fillId="0" borderId="0" xfId="0" applyFont="1" applyAlignment="1">
      <alignment horizontal="center"/>
    </xf>
    <xf numFmtId="3" fontId="6" fillId="0" borderId="0" xfId="0" applyNumberFormat="1" applyFont="1" applyFill="1" applyBorder="1" applyAlignment="1">
      <alignment horizontal="center" vertical="center" wrapText="1"/>
    </xf>
    <xf numFmtId="3" fontId="44" fillId="0" borderId="0" xfId="0" applyNumberFormat="1" applyFont="1"/>
    <xf numFmtId="3" fontId="15" fillId="0" borderId="0" xfId="0" applyNumberFormat="1" applyFont="1"/>
    <xf numFmtId="3" fontId="31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76" fillId="0" borderId="0" xfId="0" applyFont="1" applyBorder="1" applyAlignment="1">
      <alignment vertical="center"/>
    </xf>
    <xf numFmtId="0" fontId="75" fillId="0" borderId="0" xfId="0" applyFont="1" applyAlignment="1">
      <alignment vertical="center"/>
    </xf>
    <xf numFmtId="0" fontId="75" fillId="0" borderId="0" xfId="0" applyFont="1"/>
    <xf numFmtId="3" fontId="76" fillId="0" borderId="0" xfId="0" applyNumberFormat="1" applyFont="1"/>
    <xf numFmtId="3" fontId="75" fillId="0" borderId="0" xfId="0" applyNumberFormat="1" applyFont="1" applyAlignment="1">
      <alignment vertical="center"/>
    </xf>
    <xf numFmtId="3" fontId="77" fillId="0" borderId="0" xfId="0" applyNumberFormat="1" applyFont="1" applyFill="1" applyBorder="1" applyAlignment="1">
      <alignment vertical="center" wrapText="1"/>
    </xf>
    <xf numFmtId="0" fontId="75" fillId="0" borderId="0" xfId="0" applyFont="1" applyAlignment="1"/>
    <xf numFmtId="3" fontId="75" fillId="0" borderId="0" xfId="0" applyNumberFormat="1" applyFont="1"/>
    <xf numFmtId="0" fontId="50" fillId="0" borderId="0" xfId="0" applyFont="1" applyAlignment="1">
      <alignment horizontal="right"/>
    </xf>
    <xf numFmtId="3" fontId="7" fillId="2" borderId="17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/>
    </xf>
    <xf numFmtId="3" fontId="27" fillId="2" borderId="173" xfId="0" applyNumberFormat="1" applyFont="1" applyFill="1" applyBorder="1" applyAlignment="1">
      <alignment horizontal="center" vertical="center" wrapText="1"/>
    </xf>
    <xf numFmtId="0" fontId="70" fillId="2" borderId="100" xfId="0" applyFont="1" applyFill="1" applyBorder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35" fillId="0" borderId="0" xfId="0" applyFont="1" applyAlignment="1"/>
    <xf numFmtId="0" fontId="31" fillId="0" borderId="0" xfId="0" applyFont="1" applyAlignment="1">
      <alignment horizontal="right"/>
    </xf>
    <xf numFmtId="0" fontId="34" fillId="0" borderId="0" xfId="14" applyFont="1"/>
    <xf numFmtId="3" fontId="27" fillId="2" borderId="189" xfId="0" applyNumberFormat="1" applyFont="1" applyFill="1" applyBorder="1" applyAlignment="1">
      <alignment horizontal="center" vertical="center" wrapText="1"/>
    </xf>
    <xf numFmtId="3" fontId="27" fillId="2" borderId="9" xfId="0" applyNumberFormat="1" applyFont="1" applyFill="1" applyBorder="1" applyAlignment="1">
      <alignment horizontal="center" vertical="center" wrapText="1"/>
    </xf>
    <xf numFmtId="3" fontId="27" fillId="2" borderId="9" xfId="0" applyNumberFormat="1" applyFont="1" applyFill="1" applyBorder="1" applyAlignment="1">
      <alignment horizontal="center" vertical="center"/>
    </xf>
    <xf numFmtId="3" fontId="27" fillId="2" borderId="140" xfId="0" applyNumberFormat="1" applyFont="1" applyFill="1" applyBorder="1" applyAlignment="1">
      <alignment horizontal="center" vertical="center"/>
    </xf>
    <xf numFmtId="3" fontId="27" fillId="2" borderId="0" xfId="0" applyNumberFormat="1" applyFont="1" applyFill="1" applyBorder="1" applyAlignment="1">
      <alignment horizontal="center" vertical="center" wrapText="1"/>
    </xf>
    <xf numFmtId="3" fontId="27" fillId="2" borderId="173" xfId="0" applyNumberFormat="1" applyFont="1" applyFill="1" applyBorder="1" applyAlignment="1">
      <alignment horizontal="center" vertical="center"/>
    </xf>
    <xf numFmtId="3" fontId="27" fillId="2" borderId="190" xfId="0" applyNumberFormat="1" applyFont="1" applyFill="1" applyBorder="1" applyAlignment="1">
      <alignment horizontal="center" vertical="center"/>
    </xf>
    <xf numFmtId="3" fontId="27" fillId="8" borderId="150" xfId="0" applyNumberFormat="1" applyFont="1" applyFill="1" applyBorder="1" applyAlignment="1">
      <alignment horizontal="center" vertical="center" wrapText="1"/>
    </xf>
    <xf numFmtId="3" fontId="27" fillId="8" borderId="152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44" fillId="0" borderId="174" xfId="0" applyFont="1" applyBorder="1" applyAlignment="1">
      <alignment horizontal="center"/>
    </xf>
    <xf numFmtId="0" fontId="44" fillId="0" borderId="174" xfId="0" applyFont="1" applyBorder="1"/>
    <xf numFmtId="0" fontId="44" fillId="0" borderId="0" xfId="0" applyFont="1" applyAlignment="1">
      <alignment vertical="center"/>
    </xf>
    <xf numFmtId="0" fontId="15" fillId="2" borderId="0" xfId="0" applyFont="1" applyFill="1"/>
    <xf numFmtId="0" fontId="75" fillId="2" borderId="0" xfId="0" applyFont="1" applyFill="1"/>
    <xf numFmtId="0" fontId="14" fillId="2" borderId="0" xfId="0" applyFont="1" applyFill="1"/>
    <xf numFmtId="0" fontId="44" fillId="2" borderId="0" xfId="0" applyFont="1" applyFill="1"/>
    <xf numFmtId="0" fontId="76" fillId="2" borderId="0" xfId="0" applyFont="1" applyFill="1"/>
    <xf numFmtId="0" fontId="35" fillId="2" borderId="0" xfId="0" applyFont="1" applyFill="1"/>
    <xf numFmtId="0" fontId="29" fillId="0" borderId="0" xfId="0" applyFont="1"/>
    <xf numFmtId="0" fontId="35" fillId="0" borderId="0" xfId="0" applyFont="1"/>
    <xf numFmtId="0" fontId="78" fillId="0" borderId="0" xfId="0" applyFont="1"/>
    <xf numFmtId="3" fontId="75" fillId="0" borderId="0" xfId="0" applyNumberFormat="1" applyFont="1" applyBorder="1" applyAlignment="1">
      <alignment vertical="center"/>
    </xf>
    <xf numFmtId="3" fontId="44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44" fillId="0" borderId="0" xfId="0" applyFont="1" applyBorder="1" applyAlignment="1">
      <alignment vertical="center"/>
    </xf>
    <xf numFmtId="3" fontId="27" fillId="8" borderId="0" xfId="0" applyNumberFormat="1" applyFont="1" applyFill="1" applyBorder="1" applyAlignment="1">
      <alignment horizontal="center" vertical="center" wrapText="1"/>
    </xf>
    <xf numFmtId="3" fontId="35" fillId="0" borderId="0" xfId="0" applyNumberFormat="1" applyFont="1" applyBorder="1" applyAlignment="1">
      <alignment vertical="center"/>
    </xf>
    <xf numFmtId="3" fontId="35" fillId="0" borderId="0" xfId="0" applyNumberFormat="1" applyFont="1" applyBorder="1"/>
    <xf numFmtId="3" fontId="13" fillId="0" borderId="0" xfId="0" applyNumberFormat="1" applyFont="1" applyAlignment="1"/>
    <xf numFmtId="0" fontId="44" fillId="0" borderId="0" xfId="0" applyFont="1" applyAlignment="1"/>
    <xf numFmtId="3" fontId="44" fillId="0" borderId="0" xfId="0" applyNumberFormat="1" applyFont="1" applyAlignment="1"/>
    <xf numFmtId="0" fontId="43" fillId="3" borderId="0" xfId="0" applyFont="1" applyFill="1"/>
    <xf numFmtId="3" fontId="43" fillId="0" borderId="0" xfId="0" applyNumberFormat="1" applyFont="1"/>
    <xf numFmtId="0" fontId="76" fillId="3" borderId="0" xfId="0" applyFont="1" applyFill="1"/>
    <xf numFmtId="0" fontId="76" fillId="0" borderId="0" xfId="0" applyFont="1" applyAlignment="1">
      <alignment horizontal="right"/>
    </xf>
    <xf numFmtId="0" fontId="75" fillId="0" borderId="0" xfId="0" applyFont="1" applyBorder="1" applyAlignment="1">
      <alignment vertical="center"/>
    </xf>
    <xf numFmtId="0" fontId="75" fillId="0" borderId="0" xfId="0" applyFont="1" applyBorder="1"/>
    <xf numFmtId="0" fontId="75" fillId="0" borderId="0" xfId="0" applyFont="1" applyFill="1" applyBorder="1"/>
    <xf numFmtId="0" fontId="75" fillId="3" borderId="0" xfId="0" applyFont="1" applyFill="1"/>
    <xf numFmtId="0" fontId="28" fillId="2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79" fillId="0" borderId="0" xfId="0" applyFont="1"/>
    <xf numFmtId="0" fontId="80" fillId="0" borderId="0" xfId="0" applyFont="1" applyAlignment="1">
      <alignment vertical="center"/>
    </xf>
    <xf numFmtId="0" fontId="80" fillId="0" borderId="0" xfId="0" applyFont="1"/>
    <xf numFmtId="165" fontId="7" fillId="2" borderId="212" xfId="1" applyNumberFormat="1" applyFont="1" applyFill="1" applyBorder="1" applyAlignment="1">
      <alignment horizontal="right" vertical="center"/>
    </xf>
    <xf numFmtId="0" fontId="23" fillId="8" borderId="177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78" fillId="0" borderId="0" xfId="0" applyFont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82" fillId="0" borderId="0" xfId="0" applyFont="1"/>
    <xf numFmtId="0" fontId="23" fillId="8" borderId="14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0" fillId="2" borderId="196" xfId="0" applyFont="1" applyFill="1" applyBorder="1" applyAlignment="1">
      <alignment horizontal="right" vertical="center" readingOrder="2"/>
    </xf>
    <xf numFmtId="0" fontId="20" fillId="2" borderId="0" xfId="0" applyFont="1" applyFill="1" applyBorder="1" applyAlignment="1">
      <alignment horizontal="right" vertical="center" readingOrder="2"/>
    </xf>
    <xf numFmtId="0" fontId="7" fillId="8" borderId="69" xfId="1" applyFont="1" applyFill="1" applyBorder="1" applyAlignment="1">
      <alignment horizontal="center" vertical="center" wrapText="1"/>
    </xf>
    <xf numFmtId="0" fontId="7" fillId="8" borderId="131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7" fillId="8" borderId="110" xfId="1" applyFont="1" applyFill="1" applyBorder="1" applyAlignment="1">
      <alignment horizontal="center" vertical="center" wrapText="1"/>
    </xf>
    <xf numFmtId="0" fontId="7" fillId="8" borderId="152" xfId="1" applyFont="1" applyFill="1" applyBorder="1" applyAlignment="1">
      <alignment horizontal="center" vertical="center" wrapText="1"/>
    </xf>
    <xf numFmtId="0" fontId="7" fillId="8" borderId="72" xfId="1" applyFont="1" applyFill="1" applyBorder="1" applyAlignment="1">
      <alignment horizontal="center" vertical="center"/>
    </xf>
    <xf numFmtId="0" fontId="7" fillId="8" borderId="130" xfId="1" applyFont="1" applyFill="1" applyBorder="1" applyAlignment="1">
      <alignment horizontal="center" vertical="center"/>
    </xf>
    <xf numFmtId="0" fontId="7" fillId="8" borderId="167" xfId="1" applyFont="1" applyFill="1" applyBorder="1" applyAlignment="1">
      <alignment horizontal="center" vertical="center" wrapText="1"/>
    </xf>
    <xf numFmtId="0" fontId="7" fillId="8" borderId="177" xfId="1" applyFont="1" applyFill="1" applyBorder="1" applyAlignment="1">
      <alignment horizontal="center" vertical="center" wrapText="1"/>
    </xf>
    <xf numFmtId="0" fontId="7" fillId="8" borderId="165" xfId="1" applyFont="1" applyFill="1" applyBorder="1" applyAlignment="1">
      <alignment horizontal="center" vertical="center" wrapText="1"/>
    </xf>
    <xf numFmtId="0" fontId="7" fillId="8" borderId="180" xfId="1" applyFont="1" applyFill="1" applyBorder="1" applyAlignment="1">
      <alignment horizontal="center" vertical="center" wrapText="1"/>
    </xf>
    <xf numFmtId="0" fontId="7" fillId="8" borderId="179" xfId="1" applyFont="1" applyFill="1" applyBorder="1" applyAlignment="1">
      <alignment horizontal="center" vertical="center"/>
    </xf>
    <xf numFmtId="0" fontId="6" fillId="8" borderId="197" xfId="0" applyFont="1" applyFill="1" applyBorder="1" applyAlignment="1">
      <alignment horizontal="right" vertical="center"/>
    </xf>
    <xf numFmtId="0" fontId="6" fillId="8" borderId="177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56" fillId="8" borderId="145" xfId="0" applyFont="1" applyFill="1" applyBorder="1" applyAlignment="1">
      <alignment horizontal="left" vertical="center"/>
    </xf>
    <xf numFmtId="0" fontId="6" fillId="2" borderId="199" xfId="0" applyFont="1" applyFill="1" applyBorder="1" applyAlignment="1">
      <alignment horizontal="center" vertical="center" textRotation="180"/>
    </xf>
    <xf numFmtId="0" fontId="6" fillId="2" borderId="8" xfId="0" applyFont="1" applyFill="1" applyBorder="1" applyAlignment="1">
      <alignment horizontal="center" vertical="center" textRotation="180"/>
    </xf>
    <xf numFmtId="0" fontId="6" fillId="2" borderId="141" xfId="0" applyFont="1" applyFill="1" applyBorder="1" applyAlignment="1">
      <alignment horizontal="center" vertical="center" textRotation="180"/>
    </xf>
    <xf numFmtId="0" fontId="6" fillId="2" borderId="169" xfId="0" applyFont="1" applyFill="1" applyBorder="1" applyAlignment="1">
      <alignment horizontal="right" vertical="center" readingOrder="2"/>
    </xf>
    <xf numFmtId="0" fontId="6" fillId="2" borderId="112" xfId="0" applyFont="1" applyFill="1" applyBorder="1" applyAlignment="1">
      <alignment horizontal="center" vertical="center" textRotation="180"/>
    </xf>
    <xf numFmtId="0" fontId="6" fillId="8" borderId="145" xfId="0" applyFont="1" applyFill="1" applyBorder="1" applyAlignment="1">
      <alignment horizontal="right" vertical="center"/>
    </xf>
    <xf numFmtId="0" fontId="6" fillId="2" borderId="168" xfId="0" applyFont="1" applyFill="1" applyBorder="1" applyAlignment="1">
      <alignment horizontal="right" vertical="center"/>
    </xf>
    <xf numFmtId="0" fontId="6" fillId="2" borderId="168" xfId="0" applyFont="1" applyFill="1" applyBorder="1" applyAlignment="1">
      <alignment horizontal="right"/>
    </xf>
    <xf numFmtId="0" fontId="6" fillId="2" borderId="174" xfId="0" applyFont="1" applyFill="1" applyBorder="1" applyAlignment="1">
      <alignment horizontal="right" vertical="center"/>
    </xf>
    <xf numFmtId="0" fontId="6" fillId="2" borderId="182" xfId="0" applyFont="1" applyFill="1" applyBorder="1" applyAlignment="1">
      <alignment horizontal="right" vertical="center"/>
    </xf>
    <xf numFmtId="0" fontId="20" fillId="0" borderId="19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56" fillId="2" borderId="182" xfId="0" applyFont="1" applyFill="1" applyBorder="1" applyAlignment="1">
      <alignment horizontal="left" vertical="center"/>
    </xf>
    <xf numFmtId="0" fontId="56" fillId="2" borderId="174" xfId="0" applyFont="1" applyFill="1" applyBorder="1" applyAlignment="1">
      <alignment horizontal="left" vertical="center"/>
    </xf>
    <xf numFmtId="0" fontId="56" fillId="2" borderId="185" xfId="0" applyFont="1" applyFill="1" applyBorder="1" applyAlignment="1">
      <alignment horizontal="left" vertical="center"/>
    </xf>
    <xf numFmtId="0" fontId="56" fillId="2" borderId="0" xfId="0" applyFont="1" applyFill="1" applyBorder="1" applyAlignment="1">
      <alignment horizontal="left" vertical="center"/>
    </xf>
    <xf numFmtId="0" fontId="56" fillId="2" borderId="132" xfId="0" applyFont="1" applyFill="1" applyBorder="1" applyAlignment="1">
      <alignment horizontal="center" vertical="center" textRotation="90"/>
    </xf>
    <xf numFmtId="0" fontId="56" fillId="2" borderId="42" xfId="0" applyFont="1" applyFill="1" applyBorder="1" applyAlignment="1">
      <alignment horizontal="center" vertical="center" textRotation="90"/>
    </xf>
    <xf numFmtId="0" fontId="56" fillId="2" borderId="89" xfId="0" applyFont="1" applyFill="1" applyBorder="1" applyAlignment="1">
      <alignment horizontal="center" vertical="center" textRotation="90"/>
    </xf>
    <xf numFmtId="0" fontId="56" fillId="2" borderId="168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 wrapText="1"/>
    </xf>
    <xf numFmtId="0" fontId="8" fillId="0" borderId="196" xfId="0" applyFont="1" applyBorder="1" applyAlignment="1">
      <alignment horizontal="right" vertical="center" wrapText="1" readingOrder="1"/>
    </xf>
    <xf numFmtId="0" fontId="8" fillId="0" borderId="0" xfId="0" applyFont="1" applyBorder="1" applyAlignment="1">
      <alignment horizontal="right" vertical="center" wrapText="1" readingOrder="2"/>
    </xf>
    <xf numFmtId="0" fontId="6" fillId="0" borderId="195" xfId="0" applyFont="1" applyBorder="1" applyAlignment="1">
      <alignment horizontal="right" vertical="center"/>
    </xf>
    <xf numFmtId="0" fontId="56" fillId="0" borderId="0" xfId="0" applyFont="1" applyBorder="1" applyAlignment="1">
      <alignment horizontal="left" vertical="center"/>
    </xf>
    <xf numFmtId="0" fontId="6" fillId="8" borderId="110" xfId="0" applyFont="1" applyFill="1" applyBorder="1" applyAlignment="1">
      <alignment horizontal="center" vertical="center"/>
    </xf>
    <xf numFmtId="0" fontId="6" fillId="8" borderId="149" xfId="0" applyFont="1" applyFill="1" applyBorder="1" applyAlignment="1">
      <alignment horizontal="center" vertical="center"/>
    </xf>
    <xf numFmtId="0" fontId="6" fillId="8" borderId="145" xfId="0" applyFont="1" applyFill="1" applyBorder="1" applyAlignment="1">
      <alignment horizontal="center" vertical="center"/>
    </xf>
    <xf numFmtId="0" fontId="6" fillId="8" borderId="131" xfId="0" applyFont="1" applyFill="1" applyBorder="1" applyAlignment="1">
      <alignment horizontal="center" vertical="center"/>
    </xf>
    <xf numFmtId="0" fontId="56" fillId="2" borderId="176" xfId="0" applyFont="1" applyFill="1" applyBorder="1" applyAlignment="1">
      <alignment horizontal="center" vertical="center" textRotation="90"/>
    </xf>
    <xf numFmtId="0" fontId="6" fillId="2" borderId="189" xfId="0" applyFont="1" applyFill="1" applyBorder="1" applyAlignment="1">
      <alignment horizontal="right" vertical="center"/>
    </xf>
    <xf numFmtId="0" fontId="56" fillId="2" borderId="168" xfId="0" applyFont="1" applyFill="1" applyBorder="1" applyAlignment="1">
      <alignment horizontal="left"/>
    </xf>
    <xf numFmtId="0" fontId="56" fillId="8" borderId="177" xfId="0" applyFont="1" applyFill="1" applyBorder="1" applyAlignment="1">
      <alignment horizontal="left" vertical="center"/>
    </xf>
    <xf numFmtId="0" fontId="56" fillId="8" borderId="187" xfId="0" applyFont="1" applyFill="1" applyBorder="1" applyAlignment="1">
      <alignment horizontal="left" vertical="center"/>
    </xf>
    <xf numFmtId="0" fontId="56" fillId="8" borderId="179" xfId="0" applyFont="1" applyFill="1" applyBorder="1" applyAlignment="1">
      <alignment horizontal="center" vertical="center"/>
    </xf>
    <xf numFmtId="0" fontId="56" fillId="8" borderId="110" xfId="0" applyFont="1" applyFill="1" applyBorder="1" applyAlignment="1">
      <alignment horizontal="center" vertical="center"/>
    </xf>
    <xf numFmtId="0" fontId="56" fillId="8" borderId="130" xfId="0" applyFont="1" applyFill="1" applyBorder="1" applyAlignment="1">
      <alignment horizontal="center" vertical="center"/>
    </xf>
    <xf numFmtId="0" fontId="56" fillId="8" borderId="145" xfId="0" applyFont="1" applyFill="1" applyBorder="1" applyAlignment="1">
      <alignment horizontal="center" vertical="center"/>
    </xf>
    <xf numFmtId="0" fontId="6" fillId="8" borderId="196" xfId="0" applyFont="1" applyFill="1" applyBorder="1" applyAlignment="1">
      <alignment horizontal="center" vertical="center" wrapText="1"/>
    </xf>
    <xf numFmtId="0" fontId="6" fillId="8" borderId="218" xfId="0" applyFont="1" applyFill="1" applyBorder="1" applyAlignment="1">
      <alignment horizontal="center" vertical="center" wrapText="1"/>
    </xf>
    <xf numFmtId="0" fontId="56" fillId="2" borderId="145" xfId="0" applyFont="1" applyFill="1" applyBorder="1" applyAlignment="1">
      <alignment horizontal="left" vertical="center"/>
    </xf>
    <xf numFmtId="0" fontId="6" fillId="2" borderId="145" xfId="0" applyFont="1" applyFill="1" applyBorder="1" applyAlignment="1">
      <alignment horizontal="right" vertical="center" readingOrder="2"/>
    </xf>
    <xf numFmtId="0" fontId="56" fillId="2" borderId="169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8" borderId="151" xfId="0" applyFont="1" applyFill="1" applyBorder="1" applyAlignment="1">
      <alignment horizontal="center" vertical="center" wrapText="1"/>
    </xf>
    <xf numFmtId="0" fontId="6" fillId="8" borderId="72" xfId="0" applyFont="1" applyFill="1" applyBorder="1" applyAlignment="1">
      <alignment horizontal="center" vertical="center" wrapText="1"/>
    </xf>
    <xf numFmtId="0" fontId="6" fillId="8" borderId="143" xfId="0" applyFont="1" applyFill="1" applyBorder="1" applyAlignment="1">
      <alignment horizontal="center" vertical="center" wrapText="1"/>
    </xf>
    <xf numFmtId="0" fontId="6" fillId="8" borderId="87" xfId="0" applyFont="1" applyFill="1" applyBorder="1" applyAlignment="1">
      <alignment horizontal="center" vertical="center" wrapText="1"/>
    </xf>
    <xf numFmtId="0" fontId="6" fillId="8" borderId="175" xfId="0" applyFont="1" applyFill="1" applyBorder="1" applyAlignment="1">
      <alignment horizontal="center" vertical="center"/>
    </xf>
    <xf numFmtId="0" fontId="6" fillId="8" borderId="175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8" borderId="69" xfId="0" applyFont="1" applyFill="1" applyBorder="1" applyAlignment="1">
      <alignment horizontal="center" vertical="center"/>
    </xf>
    <xf numFmtId="0" fontId="6" fillId="8" borderId="110" xfId="0" applyFont="1" applyFill="1" applyBorder="1" applyAlignment="1">
      <alignment horizontal="center" vertical="center" wrapText="1"/>
    </xf>
    <xf numFmtId="0" fontId="6" fillId="8" borderId="149" xfId="0" applyFont="1" applyFill="1" applyBorder="1" applyAlignment="1">
      <alignment horizontal="center" vertical="center" wrapText="1"/>
    </xf>
    <xf numFmtId="0" fontId="6" fillId="8" borderId="93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151" xfId="0" applyFont="1" applyFill="1" applyBorder="1" applyAlignment="1">
      <alignment horizontal="center" vertical="center"/>
    </xf>
    <xf numFmtId="0" fontId="6" fillId="8" borderId="72" xfId="0" applyFont="1" applyFill="1" applyBorder="1" applyAlignment="1">
      <alignment horizontal="center" vertical="center"/>
    </xf>
    <xf numFmtId="0" fontId="6" fillId="8" borderId="130" xfId="0" applyFont="1" applyFill="1" applyBorder="1" applyAlignment="1">
      <alignment horizontal="center" vertical="center"/>
    </xf>
    <xf numFmtId="0" fontId="22" fillId="8" borderId="87" xfId="0" applyFont="1" applyFill="1" applyBorder="1" applyAlignment="1">
      <alignment horizontal="center" vertical="center"/>
    </xf>
    <xf numFmtId="0" fontId="22" fillId="8" borderId="87" xfId="0" applyFont="1" applyFill="1" applyBorder="1"/>
    <xf numFmtId="0" fontId="6" fillId="8" borderId="6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6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left" vertical="center" wrapText="1"/>
    </xf>
    <xf numFmtId="0" fontId="23" fillId="2" borderId="152" xfId="0" applyFont="1" applyFill="1" applyBorder="1" applyAlignment="1">
      <alignment horizontal="right" vertical="center" wrapText="1" readingOrder="2"/>
    </xf>
    <xf numFmtId="0" fontId="73" fillId="0" borderId="0" xfId="0" applyFont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6" fillId="8" borderId="143" xfId="0" applyFont="1" applyFill="1" applyBorder="1" applyAlignment="1">
      <alignment horizontal="center" vertical="center"/>
    </xf>
    <xf numFmtId="0" fontId="6" fillId="2" borderId="216" xfId="0" applyFont="1" applyFill="1" applyBorder="1" applyAlignment="1">
      <alignment horizontal="left" vertical="center" wrapText="1"/>
    </xf>
    <xf numFmtId="0" fontId="63" fillId="0" borderId="0" xfId="16" applyFont="1" applyBorder="1" applyAlignment="1">
      <alignment horizontal="left" vertical="top" wrapText="1"/>
    </xf>
    <xf numFmtId="0" fontId="23" fillId="2" borderId="110" xfId="0" applyFont="1" applyFill="1" applyBorder="1" applyAlignment="1">
      <alignment horizontal="left" vertical="center" wrapText="1"/>
    </xf>
    <xf numFmtId="0" fontId="23" fillId="2" borderId="152" xfId="0" applyFont="1" applyFill="1" applyBorder="1" applyAlignment="1">
      <alignment horizontal="right" vertical="center"/>
    </xf>
    <xf numFmtId="0" fontId="6" fillId="2" borderId="191" xfId="0" applyFont="1" applyFill="1" applyBorder="1" applyAlignment="1">
      <alignment horizontal="right" vertical="center" wrapText="1"/>
    </xf>
    <xf numFmtId="0" fontId="39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6" fillId="8" borderId="123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126" xfId="0" applyFont="1" applyFill="1" applyBorder="1" applyAlignment="1">
      <alignment horizontal="center" vertical="center"/>
    </xf>
    <xf numFmtId="0" fontId="22" fillId="8" borderId="143" xfId="0" applyFont="1" applyFill="1" applyBorder="1" applyAlignment="1">
      <alignment horizontal="center" vertical="center"/>
    </xf>
    <xf numFmtId="0" fontId="22" fillId="8" borderId="143" xfId="0" applyFont="1" applyFill="1" applyBorder="1"/>
    <xf numFmtId="0" fontId="6" fillId="8" borderId="178" xfId="0" applyFont="1" applyFill="1" applyBorder="1" applyAlignment="1">
      <alignment horizontal="center" vertical="center" wrapText="1"/>
    </xf>
    <xf numFmtId="0" fontId="6" fillId="8" borderId="88" xfId="0" applyFont="1" applyFill="1" applyBorder="1" applyAlignment="1">
      <alignment horizontal="center" vertical="center" wrapText="1"/>
    </xf>
    <xf numFmtId="0" fontId="23" fillId="2" borderId="118" xfId="0" applyFont="1" applyFill="1" applyBorder="1" applyAlignment="1">
      <alignment horizontal="right" vertical="center"/>
    </xf>
    <xf numFmtId="0" fontId="23" fillId="0" borderId="107" xfId="0" applyFont="1" applyBorder="1" applyAlignment="1">
      <alignment horizontal="right" vertical="center"/>
    </xf>
    <xf numFmtId="0" fontId="23" fillId="8" borderId="105" xfId="0" applyFont="1" applyFill="1" applyBorder="1" applyAlignment="1">
      <alignment horizontal="right" vertical="center"/>
    </xf>
    <xf numFmtId="0" fontId="71" fillId="0" borderId="0" xfId="0" applyFont="1" applyBorder="1" applyAlignment="1">
      <alignment horizontal="center" vertical="center" wrapText="1"/>
    </xf>
    <xf numFmtId="0" fontId="23" fillId="8" borderId="150" xfId="0" applyFont="1" applyFill="1" applyBorder="1" applyAlignment="1">
      <alignment horizontal="center" vertical="center"/>
    </xf>
    <xf numFmtId="0" fontId="23" fillId="0" borderId="106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 wrapText="1"/>
    </xf>
    <xf numFmtId="0" fontId="6" fillId="8" borderId="206" xfId="0" applyFont="1" applyFill="1" applyBorder="1" applyAlignment="1">
      <alignment horizontal="center" vertical="center" wrapText="1"/>
    </xf>
    <xf numFmtId="0" fontId="6" fillId="8" borderId="130" xfId="0" applyFont="1" applyFill="1" applyBorder="1" applyAlignment="1">
      <alignment horizontal="center" vertical="center" wrapText="1"/>
    </xf>
    <xf numFmtId="0" fontId="6" fillId="8" borderId="180" xfId="0" applyFont="1" applyFill="1" applyBorder="1" applyAlignment="1">
      <alignment horizontal="center" vertical="center" wrapText="1"/>
    </xf>
    <xf numFmtId="0" fontId="6" fillId="8" borderId="13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55" fillId="0" borderId="0" xfId="0" applyFont="1" applyAlignment="1">
      <alignment horizontal="center" vertical="center" readingOrder="2"/>
    </xf>
    <xf numFmtId="0" fontId="60" fillId="0" borderId="0" xfId="0" applyFont="1" applyAlignment="1">
      <alignment horizontal="center" vertical="center" readingOrder="1"/>
    </xf>
    <xf numFmtId="0" fontId="55" fillId="0" borderId="0" xfId="0" applyFont="1" applyAlignment="1">
      <alignment horizontal="center"/>
    </xf>
    <xf numFmtId="0" fontId="6" fillId="8" borderId="17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45" xfId="0" applyFont="1" applyFill="1" applyBorder="1" applyAlignment="1">
      <alignment horizontal="right" vertical="center" wrapText="1"/>
    </xf>
    <xf numFmtId="0" fontId="6" fillId="2" borderId="145" xfId="0" applyFont="1" applyFill="1" applyBorder="1" applyAlignment="1">
      <alignment horizontal="left" vertical="center" wrapText="1"/>
    </xf>
    <xf numFmtId="0" fontId="6" fillId="8" borderId="177" xfId="0" applyFont="1" applyFill="1" applyBorder="1" applyAlignment="1">
      <alignment horizontal="right" vertical="center" wrapText="1"/>
    </xf>
    <xf numFmtId="0" fontId="6" fillId="8" borderId="145" xfId="0" applyFont="1" applyFill="1" applyBorder="1" applyAlignment="1">
      <alignment horizontal="right" vertical="center" wrapText="1"/>
    </xf>
    <xf numFmtId="0" fontId="6" fillId="8" borderId="14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right" vertical="center" wrapText="1"/>
    </xf>
    <xf numFmtId="0" fontId="6" fillId="2" borderId="141" xfId="0" applyFont="1" applyFill="1" applyBorder="1" applyAlignment="1">
      <alignment horizontal="center" vertical="center" textRotation="180" wrapText="1"/>
    </xf>
    <xf numFmtId="0" fontId="6" fillId="2" borderId="111" xfId="0" applyFont="1" applyFill="1" applyBorder="1" applyAlignment="1">
      <alignment horizontal="center" vertical="center" textRotation="180" wrapText="1"/>
    </xf>
    <xf numFmtId="0" fontId="6" fillId="2" borderId="112" xfId="0" applyFont="1" applyFill="1" applyBorder="1" applyAlignment="1">
      <alignment horizontal="center" vertical="center" textRotation="180" wrapText="1"/>
    </xf>
    <xf numFmtId="0" fontId="6" fillId="2" borderId="174" xfId="0" applyFont="1" applyFill="1" applyBorder="1" applyAlignment="1">
      <alignment horizontal="right" vertical="center" wrapText="1"/>
    </xf>
    <xf numFmtId="0" fontId="6" fillId="2" borderId="100" xfId="0" applyFont="1" applyFill="1" applyBorder="1" applyAlignment="1">
      <alignment horizontal="right" vertical="center" wrapText="1"/>
    </xf>
    <xf numFmtId="0" fontId="6" fillId="2" borderId="113" xfId="0" applyFont="1" applyFill="1" applyBorder="1" applyAlignment="1">
      <alignment horizontal="center" vertical="center" textRotation="180" wrapText="1"/>
    </xf>
    <xf numFmtId="0" fontId="6" fillId="2" borderId="114" xfId="0" applyFont="1" applyFill="1" applyBorder="1" applyAlignment="1">
      <alignment horizontal="center" vertical="center" textRotation="180" wrapText="1"/>
    </xf>
    <xf numFmtId="0" fontId="6" fillId="8" borderId="207" xfId="0" applyFont="1" applyFill="1" applyBorder="1" applyAlignment="1">
      <alignment horizontal="right" vertical="center" wrapText="1"/>
    </xf>
    <xf numFmtId="0" fontId="6" fillId="8" borderId="197" xfId="0" applyFont="1" applyFill="1" applyBorder="1" applyAlignment="1">
      <alignment horizontal="right" vertical="center" wrapText="1"/>
    </xf>
    <xf numFmtId="0" fontId="6" fillId="8" borderId="136" xfId="0" applyFont="1" applyFill="1" applyBorder="1" applyAlignment="1">
      <alignment horizontal="center" vertical="center" wrapText="1"/>
    </xf>
    <xf numFmtId="0" fontId="22" fillId="8" borderId="93" xfId="0" applyFont="1" applyFill="1" applyBorder="1" applyAlignment="1">
      <alignment horizontal="center" vertical="center" wrapText="1"/>
    </xf>
    <xf numFmtId="0" fontId="22" fillId="8" borderId="90" xfId="0" applyFont="1" applyFill="1" applyBorder="1" applyAlignment="1">
      <alignment horizontal="center" vertical="center" wrapText="1"/>
    </xf>
    <xf numFmtId="0" fontId="22" fillId="8" borderId="127" xfId="0" applyFont="1" applyFill="1" applyBorder="1" applyAlignment="1">
      <alignment horizontal="center" vertical="center" wrapText="1"/>
    </xf>
    <xf numFmtId="0" fontId="22" fillId="8" borderId="95" xfId="0" applyFont="1" applyFill="1" applyBorder="1" applyAlignment="1">
      <alignment horizontal="center" vertical="center" wrapText="1"/>
    </xf>
    <xf numFmtId="0" fontId="22" fillId="8" borderId="97" xfId="0" applyFont="1" applyFill="1" applyBorder="1" applyAlignment="1">
      <alignment horizontal="center" vertical="center" wrapText="1"/>
    </xf>
    <xf numFmtId="0" fontId="22" fillId="8" borderId="7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textRotation="90" wrapText="1"/>
    </xf>
    <xf numFmtId="0" fontId="6" fillId="2" borderId="114" xfId="0" applyFont="1" applyFill="1" applyBorder="1" applyAlignment="1">
      <alignment horizontal="center" vertical="center" textRotation="90" wrapText="1"/>
    </xf>
    <xf numFmtId="0" fontId="6" fillId="2" borderId="115" xfId="0" applyFont="1" applyFill="1" applyBorder="1" applyAlignment="1">
      <alignment horizontal="center" vertical="center" textRotation="90" wrapText="1"/>
    </xf>
    <xf numFmtId="0" fontId="6" fillId="2" borderId="174" xfId="0" applyFont="1" applyFill="1" applyBorder="1" applyAlignment="1">
      <alignment horizontal="left" vertical="center" wrapText="1"/>
    </xf>
    <xf numFmtId="0" fontId="6" fillId="2" borderId="129" xfId="0" applyFont="1" applyFill="1" applyBorder="1" applyAlignment="1">
      <alignment horizontal="left" vertical="center" wrapText="1"/>
    </xf>
    <xf numFmtId="0" fontId="6" fillId="2" borderId="135" xfId="0" applyFont="1" applyFill="1" applyBorder="1" applyAlignment="1">
      <alignment horizontal="left" vertical="center" wrapText="1"/>
    </xf>
    <xf numFmtId="0" fontId="6" fillId="8" borderId="197" xfId="0" applyFont="1" applyFill="1" applyBorder="1" applyAlignment="1">
      <alignment horizontal="left" vertical="center" wrapText="1"/>
    </xf>
    <xf numFmtId="0" fontId="6" fillId="8" borderId="208" xfId="0" applyFont="1" applyFill="1" applyBorder="1" applyAlignment="1">
      <alignment horizontal="left" vertical="center" wrapText="1"/>
    </xf>
    <xf numFmtId="3" fontId="6" fillId="2" borderId="189" xfId="0" applyNumberFormat="1" applyFont="1" applyFill="1" applyBorder="1" applyAlignment="1">
      <alignment horizontal="left" vertical="center" wrapText="1"/>
    </xf>
    <xf numFmtId="3" fontId="6" fillId="2" borderId="133" xfId="0" applyNumberFormat="1" applyFont="1" applyFill="1" applyBorder="1" applyAlignment="1">
      <alignment horizontal="left" vertical="center" wrapText="1"/>
    </xf>
    <xf numFmtId="3" fontId="6" fillId="2" borderId="190" xfId="0" applyNumberFormat="1" applyFont="1" applyFill="1" applyBorder="1" applyAlignment="1">
      <alignment horizontal="left" vertical="center" wrapText="1"/>
    </xf>
    <xf numFmtId="3" fontId="6" fillId="2" borderId="202" xfId="0" applyNumberFormat="1" applyFont="1" applyFill="1" applyBorder="1" applyAlignment="1">
      <alignment horizontal="left" vertical="center" wrapText="1"/>
    </xf>
    <xf numFmtId="0" fontId="60" fillId="0" borderId="0" xfId="0" applyFont="1" applyAlignment="1">
      <alignment horizontal="center" wrapText="1"/>
    </xf>
    <xf numFmtId="0" fontId="6" fillId="0" borderId="145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99" xfId="0" applyFont="1" applyFill="1" applyBorder="1" applyAlignment="1">
      <alignment horizontal="center" vertical="center" textRotation="180" wrapText="1"/>
    </xf>
    <xf numFmtId="0" fontId="6" fillId="2" borderId="8" xfId="0" applyFont="1" applyFill="1" applyBorder="1" applyAlignment="1">
      <alignment horizontal="center" vertical="center" textRotation="180" wrapText="1"/>
    </xf>
    <xf numFmtId="0" fontId="6" fillId="2" borderId="200" xfId="0" applyFont="1" applyFill="1" applyBorder="1" applyAlignment="1">
      <alignment horizontal="center" vertical="center" textRotation="180" wrapText="1"/>
    </xf>
    <xf numFmtId="3" fontId="6" fillId="2" borderId="203" xfId="0" applyNumberFormat="1" applyFont="1" applyFill="1" applyBorder="1" applyAlignment="1">
      <alignment horizontal="right" vertical="center" wrapText="1"/>
    </xf>
    <xf numFmtId="3" fontId="6" fillId="2" borderId="169" xfId="0" applyNumberFormat="1" applyFont="1" applyFill="1" applyBorder="1" applyAlignment="1">
      <alignment horizontal="right" vertical="center" wrapText="1"/>
    </xf>
    <xf numFmtId="3" fontId="6" fillId="2" borderId="156" xfId="0" applyNumberFormat="1" applyFont="1" applyFill="1" applyBorder="1" applyAlignment="1">
      <alignment horizontal="right" vertical="center" wrapText="1"/>
    </xf>
    <xf numFmtId="3" fontId="6" fillId="2" borderId="189" xfId="0" applyNumberFormat="1" applyFont="1" applyFill="1" applyBorder="1" applyAlignment="1">
      <alignment horizontal="right" vertical="center" wrapText="1"/>
    </xf>
    <xf numFmtId="3" fontId="6" fillId="2" borderId="204" xfId="0" applyNumberFormat="1" applyFont="1" applyFill="1" applyBorder="1" applyAlignment="1">
      <alignment horizontal="right" vertical="center" wrapText="1"/>
    </xf>
    <xf numFmtId="3" fontId="6" fillId="2" borderId="190" xfId="0" applyNumberFormat="1" applyFont="1" applyFill="1" applyBorder="1" applyAlignment="1">
      <alignment horizontal="right" vertical="center" wrapText="1"/>
    </xf>
    <xf numFmtId="0" fontId="6" fillId="2" borderId="198" xfId="0" applyFont="1" applyFill="1" applyBorder="1" applyAlignment="1">
      <alignment horizontal="center" vertical="center" textRotation="90" wrapText="1" readingOrder="2"/>
    </xf>
    <xf numFmtId="0" fontId="6" fillId="2" borderId="42" xfId="0" applyFont="1" applyFill="1" applyBorder="1" applyAlignment="1">
      <alignment horizontal="center" vertical="center" textRotation="90" wrapText="1" readingOrder="2"/>
    </xf>
    <xf numFmtId="0" fontId="6" fillId="2" borderId="62" xfId="0" applyFont="1" applyFill="1" applyBorder="1" applyAlignment="1">
      <alignment horizontal="center" vertical="center" textRotation="90" wrapText="1" readingOrder="2"/>
    </xf>
    <xf numFmtId="3" fontId="6" fillId="2" borderId="169" xfId="0" applyNumberFormat="1" applyFont="1" applyFill="1" applyBorder="1" applyAlignment="1">
      <alignment horizontal="left" vertical="center" wrapText="1"/>
    </xf>
    <xf numFmtId="3" fontId="6" fillId="2" borderId="201" xfId="0" applyNumberFormat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18" fillId="0" borderId="26" xfId="0" applyFont="1" applyBorder="1" applyAlignment="1">
      <alignment horizontal="right" vertical="center"/>
    </xf>
    <xf numFmtId="0" fontId="18" fillId="0" borderId="12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8" borderId="137" xfId="0" applyFont="1" applyFill="1" applyBorder="1" applyAlignment="1">
      <alignment horizontal="center" vertical="center"/>
    </xf>
    <xf numFmtId="0" fontId="6" fillId="8" borderId="90" xfId="0" applyFont="1" applyFill="1" applyBorder="1" applyAlignment="1">
      <alignment horizontal="center" vertical="center"/>
    </xf>
    <xf numFmtId="0" fontId="6" fillId="8" borderId="87" xfId="0" applyFont="1" applyFill="1" applyBorder="1" applyAlignment="1">
      <alignment horizontal="center" vertical="center"/>
    </xf>
    <xf numFmtId="0" fontId="6" fillId="8" borderId="215" xfId="0" applyFont="1" applyFill="1" applyBorder="1" applyAlignment="1">
      <alignment horizontal="center" vertical="center" wrapText="1"/>
    </xf>
    <xf numFmtId="0" fontId="6" fillId="8" borderId="95" xfId="0" applyFont="1" applyFill="1" applyBorder="1" applyAlignment="1">
      <alignment horizontal="center" vertical="center"/>
    </xf>
    <xf numFmtId="0" fontId="6" fillId="8" borderId="75" xfId="0" applyFont="1" applyFill="1" applyBorder="1" applyAlignment="1">
      <alignment horizontal="center" vertical="center"/>
    </xf>
    <xf numFmtId="0" fontId="6" fillId="8" borderId="167" xfId="0" applyFont="1" applyFill="1" applyBorder="1" applyAlignment="1">
      <alignment horizontal="center" vertical="center" wrapText="1"/>
    </xf>
    <xf numFmtId="0" fontId="6" fillId="8" borderId="188" xfId="0" applyFont="1" applyFill="1" applyBorder="1" applyAlignment="1">
      <alignment horizontal="center" vertical="center"/>
    </xf>
    <xf numFmtId="0" fontId="6" fillId="8" borderId="165" xfId="0" applyFont="1" applyFill="1" applyBorder="1" applyAlignment="1">
      <alignment horizontal="center" vertical="center"/>
    </xf>
    <xf numFmtId="0" fontId="6" fillId="8" borderId="94" xfId="0" applyFont="1" applyFill="1" applyBorder="1" applyAlignment="1">
      <alignment horizontal="center" vertical="center" wrapText="1" readingOrder="2"/>
    </xf>
    <xf numFmtId="0" fontId="6" fillId="8" borderId="87" xfId="0" applyFont="1" applyFill="1" applyBorder="1" applyAlignment="1">
      <alignment horizontal="center" vertical="center" wrapText="1" readingOrder="2"/>
    </xf>
    <xf numFmtId="0" fontId="6" fillId="8" borderId="88" xfId="0" applyFont="1" applyFill="1" applyBorder="1" applyAlignment="1">
      <alignment horizontal="center" vertical="center" wrapText="1" readingOrder="2"/>
    </xf>
    <xf numFmtId="0" fontId="6" fillId="8" borderId="213" xfId="0" applyFont="1" applyFill="1" applyBorder="1" applyAlignment="1">
      <alignment horizontal="center" vertical="center" wrapText="1"/>
    </xf>
    <xf numFmtId="0" fontId="8" fillId="0" borderId="0" xfId="19" applyFont="1" applyAlignment="1">
      <alignment horizontal="right" vertical="center" readingOrder="2"/>
    </xf>
    <xf numFmtId="0" fontId="6" fillId="8" borderId="205" xfId="0" applyFont="1" applyFill="1" applyBorder="1" applyAlignment="1">
      <alignment horizontal="center" vertical="center"/>
    </xf>
    <xf numFmtId="0" fontId="6" fillId="8" borderId="116" xfId="0" applyFont="1" applyFill="1" applyBorder="1" applyAlignment="1">
      <alignment horizontal="center" vertical="center" wrapText="1"/>
    </xf>
    <xf numFmtId="0" fontId="6" fillId="8" borderId="90" xfId="0" applyFont="1" applyFill="1" applyBorder="1" applyAlignment="1">
      <alignment horizontal="center" vertical="center" wrapText="1"/>
    </xf>
    <xf numFmtId="0" fontId="6" fillId="8" borderId="206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52" xfId="0" applyFont="1" applyBorder="1" applyAlignment="1">
      <alignment horizontal="right" vertical="center" wrapText="1"/>
    </xf>
    <xf numFmtId="0" fontId="27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6" fillId="2" borderId="150" xfId="0" applyFont="1" applyFill="1" applyBorder="1" applyAlignment="1">
      <alignment horizontal="right" vertical="center" wrapText="1"/>
    </xf>
    <xf numFmtId="0" fontId="6" fillId="2" borderId="196" xfId="0" applyFont="1" applyFill="1" applyBorder="1" applyAlignment="1">
      <alignment horizontal="right" vertical="center" wrapText="1"/>
    </xf>
    <xf numFmtId="0" fontId="6" fillId="8" borderId="13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6" fillId="8" borderId="139" xfId="0" applyFont="1" applyFill="1" applyBorder="1" applyAlignment="1">
      <alignment horizontal="center" vertical="center" wrapText="1"/>
    </xf>
    <xf numFmtId="0" fontId="6" fillId="8" borderId="145" xfId="0" applyFont="1" applyFill="1" applyBorder="1" applyAlignment="1">
      <alignment horizontal="center" vertical="center" wrapText="1"/>
    </xf>
    <xf numFmtId="0" fontId="6" fillId="8" borderId="220" xfId="0" applyFont="1" applyFill="1" applyBorder="1" applyAlignment="1">
      <alignment horizontal="center" vertical="center" wrapText="1" readingOrder="2"/>
    </xf>
    <xf numFmtId="0" fontId="6" fillId="8" borderId="77" xfId="0" applyFont="1" applyFill="1" applyBorder="1" applyAlignment="1">
      <alignment horizontal="center" vertical="center" wrapText="1" readingOrder="2"/>
    </xf>
    <xf numFmtId="0" fontId="6" fillId="8" borderId="97" xfId="0" applyFont="1" applyFill="1" applyBorder="1" applyAlignment="1">
      <alignment horizontal="center" vertical="center" wrapText="1"/>
    </xf>
    <xf numFmtId="0" fontId="6" fillId="8" borderId="95" xfId="0" applyFont="1" applyFill="1" applyBorder="1" applyAlignment="1">
      <alignment horizontal="center" vertical="center" wrapText="1" readingOrder="2"/>
    </xf>
    <xf numFmtId="0" fontId="6" fillId="8" borderId="69" xfId="0" applyFont="1" applyFill="1" applyBorder="1" applyAlignment="1">
      <alignment horizontal="center" vertical="center" wrapText="1" readingOrder="2"/>
    </xf>
    <xf numFmtId="0" fontId="6" fillId="8" borderId="75" xfId="0" applyFont="1" applyFill="1" applyBorder="1" applyAlignment="1">
      <alignment horizontal="center" vertical="center" wrapText="1" readingOrder="2"/>
    </xf>
    <xf numFmtId="0" fontId="6" fillId="8" borderId="95" xfId="0" applyFont="1" applyFill="1" applyBorder="1" applyAlignment="1">
      <alignment horizontal="center" vertical="center" wrapText="1"/>
    </xf>
    <xf numFmtId="0" fontId="6" fillId="8" borderId="96" xfId="0" applyFont="1" applyFill="1" applyBorder="1" applyAlignment="1">
      <alignment horizontal="center" vertical="center" wrapText="1"/>
    </xf>
    <xf numFmtId="0" fontId="6" fillId="8" borderId="128" xfId="0" applyFont="1" applyFill="1" applyBorder="1" applyAlignment="1">
      <alignment horizontal="center" vertical="center" wrapText="1"/>
    </xf>
    <xf numFmtId="0" fontId="6" fillId="8" borderId="7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5" fillId="2" borderId="196" xfId="0" applyFont="1" applyFill="1" applyBorder="1" applyAlignment="1">
      <alignment horizontal="right" vertical="center" readingOrder="2"/>
    </xf>
    <xf numFmtId="0" fontId="36" fillId="2" borderId="196" xfId="0" applyFont="1" applyFill="1" applyBorder="1" applyAlignment="1">
      <alignment horizontal="left" vertical="center"/>
    </xf>
    <xf numFmtId="0" fontId="6" fillId="2" borderId="196" xfId="0" applyFont="1" applyFill="1" applyBorder="1" applyAlignment="1">
      <alignment horizontal="left" vertical="center" wrapText="1"/>
    </xf>
    <xf numFmtId="0" fontId="6" fillId="8" borderId="138" xfId="0" applyFont="1" applyFill="1" applyBorder="1" applyAlignment="1">
      <alignment horizontal="center" vertical="center" wrapText="1" readingOrder="2"/>
    </xf>
    <xf numFmtId="0" fontId="41" fillId="2" borderId="0" xfId="0" applyFont="1" applyFill="1" applyBorder="1" applyAlignment="1">
      <alignment horizontal="center" vertical="center" wrapText="1"/>
    </xf>
    <xf numFmtId="0" fontId="6" fillId="8" borderId="205" xfId="0" applyFont="1" applyFill="1" applyBorder="1" applyAlignment="1">
      <alignment horizontal="center" vertical="center" wrapText="1"/>
    </xf>
    <xf numFmtId="0" fontId="23" fillId="8" borderId="206" xfId="0" applyFont="1" applyFill="1" applyBorder="1" applyAlignment="1">
      <alignment horizontal="center" vertical="center"/>
    </xf>
    <xf numFmtId="0" fontId="23" fillId="8" borderId="72" xfId="0" applyFont="1" applyFill="1" applyBorder="1" applyAlignment="1">
      <alignment horizontal="center" vertical="center"/>
    </xf>
    <xf numFmtId="0" fontId="23" fillId="8" borderId="130" xfId="0" applyFont="1" applyFill="1" applyBorder="1" applyAlignment="1">
      <alignment horizontal="center" vertical="center"/>
    </xf>
    <xf numFmtId="0" fontId="6" fillId="8" borderId="143" xfId="0" applyFont="1" applyFill="1" applyBorder="1" applyAlignment="1">
      <alignment horizontal="center" vertical="center" wrapText="1" readingOrder="2"/>
    </xf>
    <xf numFmtId="0" fontId="6" fillId="8" borderId="142" xfId="0" applyFont="1" applyFill="1" applyBorder="1" applyAlignment="1">
      <alignment horizontal="center" vertical="center" wrapText="1"/>
    </xf>
    <xf numFmtId="0" fontId="6" fillId="8" borderId="144" xfId="0" applyFont="1" applyFill="1" applyBorder="1" applyAlignment="1">
      <alignment horizontal="center" vertical="center" wrapText="1"/>
    </xf>
    <xf numFmtId="0" fontId="6" fillId="8" borderId="180" xfId="0" applyFont="1" applyFill="1" applyBorder="1" applyAlignment="1" applyProtection="1">
      <alignment horizontal="center" vertical="center" wrapText="1"/>
      <protection locked="0"/>
    </xf>
    <xf numFmtId="0" fontId="6" fillId="8" borderId="131" xfId="0" applyFont="1" applyFill="1" applyBorder="1" applyAlignment="1" applyProtection="1">
      <alignment horizontal="center" vertical="center" wrapText="1"/>
      <protection locked="0"/>
    </xf>
    <xf numFmtId="0" fontId="6" fillId="8" borderId="179" xfId="0" applyFont="1" applyFill="1" applyBorder="1" applyAlignment="1" applyProtection="1">
      <alignment horizontal="center" vertical="center" wrapText="1"/>
      <protection locked="0"/>
    </xf>
    <xf numFmtId="0" fontId="6" fillId="8" borderId="130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 wrapText="1"/>
      <protection locked="0"/>
    </xf>
    <xf numFmtId="0" fontId="41" fillId="2" borderId="0" xfId="0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Border="1" applyAlignment="1" applyProtection="1">
      <alignment horizontal="center" vertical="center" wrapText="1"/>
      <protection locked="0"/>
    </xf>
    <xf numFmtId="0" fontId="20" fillId="2" borderId="196" xfId="0" applyFont="1" applyFill="1" applyBorder="1" applyAlignment="1">
      <alignment horizontal="right" vertical="center" readingOrder="2"/>
    </xf>
    <xf numFmtId="0" fontId="6" fillId="2" borderId="188" xfId="0" applyFont="1" applyFill="1" applyBorder="1" applyAlignment="1">
      <alignment horizontal="right" vertical="center" wrapText="1"/>
    </xf>
    <xf numFmtId="0" fontId="6" fillId="2" borderId="212" xfId="0" applyFont="1" applyFill="1" applyBorder="1" applyAlignment="1">
      <alignment horizontal="left" vertical="center" wrapText="1"/>
    </xf>
    <xf numFmtId="0" fontId="6" fillId="8" borderId="179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right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right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3" fillId="0" borderId="25" xfId="0" applyFont="1" applyBorder="1" applyAlignment="1">
      <alignment horizontal="right"/>
    </xf>
    <xf numFmtId="0" fontId="36" fillId="0" borderId="27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right" vertical="center" wrapText="1"/>
    </xf>
    <xf numFmtId="0" fontId="23" fillId="0" borderId="12" xfId="0" applyFont="1" applyBorder="1" applyAlignment="1">
      <alignment horizontal="right" vertical="center"/>
    </xf>
    <xf numFmtId="0" fontId="6" fillId="2" borderId="191" xfId="0" applyFont="1" applyFill="1" applyBorder="1" applyAlignment="1">
      <alignment horizontal="left" vertical="center" wrapText="1"/>
    </xf>
    <xf numFmtId="0" fontId="6" fillId="8" borderId="150" xfId="0" applyFont="1" applyFill="1" applyBorder="1" applyAlignment="1">
      <alignment horizontal="center" vertical="center" wrapText="1"/>
    </xf>
    <xf numFmtId="0" fontId="6" fillId="8" borderId="212" xfId="0" applyFont="1" applyFill="1" applyBorder="1" applyAlignment="1">
      <alignment horizontal="center" vertical="center" wrapText="1"/>
    </xf>
    <xf numFmtId="0" fontId="6" fillId="8" borderId="165" xfId="0" applyFont="1" applyFill="1" applyBorder="1" applyAlignment="1">
      <alignment horizontal="center" vertical="center" wrapText="1"/>
    </xf>
    <xf numFmtId="0" fontId="6" fillId="8" borderId="211" xfId="0" applyFont="1" applyFill="1" applyBorder="1" applyAlignment="1">
      <alignment horizontal="center" vertical="center" wrapText="1"/>
    </xf>
    <xf numFmtId="0" fontId="20" fillId="2" borderId="210" xfId="0" applyFont="1" applyFill="1" applyBorder="1" applyAlignment="1">
      <alignment horizontal="right" vertical="center" readingOrder="2"/>
    </xf>
    <xf numFmtId="0" fontId="6" fillId="2" borderId="212" xfId="0" applyFont="1" applyFill="1" applyBorder="1" applyAlignment="1">
      <alignment horizontal="right" vertical="center" wrapText="1"/>
    </xf>
    <xf numFmtId="0" fontId="63" fillId="0" borderId="0" xfId="21" applyFont="1" applyBorder="1" applyAlignment="1">
      <alignment horizontal="left" vertical="top" wrapText="1"/>
    </xf>
    <xf numFmtId="0" fontId="23" fillId="8" borderId="167" xfId="0" applyFont="1" applyFill="1" applyBorder="1" applyAlignment="1">
      <alignment horizontal="center" vertical="center" wrapText="1" readingOrder="2"/>
    </xf>
    <xf numFmtId="0" fontId="23" fillId="8" borderId="188" xfId="0" applyFont="1" applyFill="1" applyBorder="1" applyAlignment="1">
      <alignment horizontal="center" vertical="center" readingOrder="2"/>
    </xf>
    <xf numFmtId="0" fontId="23" fillId="8" borderId="165" xfId="0" applyFont="1" applyFill="1" applyBorder="1" applyAlignment="1">
      <alignment horizontal="center" vertical="center" readingOrder="2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3" fillId="8" borderId="151" xfId="0" applyFont="1" applyFill="1" applyBorder="1" applyAlignment="1">
      <alignment horizontal="center" vertical="center"/>
    </xf>
    <xf numFmtId="0" fontId="23" fillId="8" borderId="178" xfId="0" applyFont="1" applyFill="1" applyBorder="1" applyAlignment="1">
      <alignment horizontal="center" vertical="center" wrapText="1"/>
    </xf>
    <xf numFmtId="0" fontId="23" fillId="8" borderId="87" xfId="0" applyFont="1" applyFill="1" applyBorder="1" applyAlignment="1">
      <alignment horizontal="center" vertical="center" wrapText="1"/>
    </xf>
    <xf numFmtId="0" fontId="23" fillId="8" borderId="175" xfId="0" applyFont="1" applyFill="1" applyBorder="1" applyAlignment="1">
      <alignment horizontal="center" vertical="center"/>
    </xf>
    <xf numFmtId="0" fontId="23" fillId="8" borderId="143" xfId="0" applyFont="1" applyFill="1" applyBorder="1" applyAlignment="1">
      <alignment horizontal="center" vertical="center"/>
    </xf>
    <xf numFmtId="0" fontId="23" fillId="8" borderId="110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3" fillId="8" borderId="145" xfId="0" applyFont="1" applyFill="1" applyBorder="1" applyAlignment="1">
      <alignment horizontal="center" vertical="center"/>
    </xf>
    <xf numFmtId="0" fontId="23" fillId="8" borderId="167" xfId="0" applyFont="1" applyFill="1" applyBorder="1" applyAlignment="1">
      <alignment horizontal="center" vertical="center" wrapText="1"/>
    </xf>
    <xf numFmtId="0" fontId="23" fillId="8" borderId="165" xfId="0" applyFont="1" applyFill="1" applyBorder="1" applyAlignment="1">
      <alignment horizontal="center" vertical="center" wrapText="1"/>
    </xf>
    <xf numFmtId="0" fontId="8" fillId="2" borderId="152" xfId="0" applyFont="1" applyFill="1" applyBorder="1" applyAlignment="1">
      <alignment horizontal="right" vertical="center" wrapText="1" readingOrder="2"/>
    </xf>
    <xf numFmtId="0" fontId="23" fillId="8" borderId="180" xfId="0" applyFont="1" applyFill="1" applyBorder="1" applyAlignment="1">
      <alignment horizontal="center" vertical="center"/>
    </xf>
    <xf numFmtId="0" fontId="23" fillId="8" borderId="69" xfId="0" applyFont="1" applyFill="1" applyBorder="1" applyAlignment="1">
      <alignment horizontal="center" vertical="center"/>
    </xf>
    <xf numFmtId="0" fontId="23" fillId="8" borderId="131" xfId="0" applyFont="1" applyFill="1" applyBorder="1" applyAlignment="1">
      <alignment horizontal="center" vertical="center"/>
    </xf>
    <xf numFmtId="0" fontId="57" fillId="7" borderId="117" xfId="0" applyFont="1" applyFill="1" applyBorder="1" applyAlignment="1">
      <alignment horizontal="left" vertical="center"/>
    </xf>
    <xf numFmtId="0" fontId="23" fillId="8" borderId="143" xfId="0" applyFont="1" applyFill="1" applyBorder="1" applyAlignment="1">
      <alignment horizontal="center" vertical="center" wrapText="1"/>
    </xf>
    <xf numFmtId="0" fontId="23" fillId="8" borderId="152" xfId="0" applyFont="1" applyFill="1" applyBorder="1" applyAlignment="1">
      <alignment horizontal="center" vertical="center" wrapText="1"/>
    </xf>
    <xf numFmtId="0" fontId="23" fillId="8" borderId="179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0" fontId="23" fillId="0" borderId="29" xfId="0" applyFont="1" applyBorder="1" applyAlignment="1">
      <alignment horizontal="center" vertical="center"/>
    </xf>
    <xf numFmtId="0" fontId="25" fillId="0" borderId="27" xfId="0" applyFont="1" applyBorder="1" applyAlignment="1">
      <alignment horizontal="right" vertical="center"/>
    </xf>
    <xf numFmtId="0" fontId="25" fillId="0" borderId="25" xfId="0" applyFont="1" applyBorder="1" applyAlignment="1">
      <alignment horizontal="right" vertical="center"/>
    </xf>
    <xf numFmtId="0" fontId="23" fillId="0" borderId="31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 wrapText="1"/>
    </xf>
    <xf numFmtId="0" fontId="25" fillId="0" borderId="0" xfId="0" applyFont="1" applyBorder="1" applyAlignment="1">
      <alignment horizontal="right" vertical="center"/>
    </xf>
    <xf numFmtId="0" fontId="25" fillId="0" borderId="27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3" fillId="2" borderId="102" xfId="0" applyFont="1" applyFill="1" applyBorder="1" applyAlignment="1">
      <alignment horizontal="left" vertical="center" wrapText="1"/>
    </xf>
    <xf numFmtId="0" fontId="23" fillId="8" borderId="93" xfId="0" applyFont="1" applyFill="1" applyBorder="1" applyAlignment="1">
      <alignment horizontal="center" vertical="center" wrapText="1"/>
    </xf>
    <xf numFmtId="0" fontId="23" fillId="8" borderId="127" xfId="0" applyFont="1" applyFill="1" applyBorder="1" applyAlignment="1">
      <alignment horizontal="center" vertical="center" wrapText="1"/>
    </xf>
    <xf numFmtId="0" fontId="22" fillId="8" borderId="127" xfId="0" applyFont="1" applyFill="1" applyBorder="1"/>
    <xf numFmtId="0" fontId="23" fillId="8" borderId="110" xfId="0" applyFont="1" applyFill="1" applyBorder="1" applyAlignment="1">
      <alignment horizontal="center" vertical="center" wrapText="1"/>
    </xf>
    <xf numFmtId="0" fontId="23" fillId="2" borderId="101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102" xfId="0" applyFont="1" applyFill="1" applyBorder="1" applyAlignment="1">
      <alignment horizontal="right" vertical="center"/>
    </xf>
    <xf numFmtId="0" fontId="23" fillId="8" borderId="93" xfId="0" applyFont="1" applyFill="1" applyBorder="1" applyAlignment="1">
      <alignment horizontal="center" vertical="center"/>
    </xf>
    <xf numFmtId="0" fontId="23" fillId="8" borderId="127" xfId="0" applyFont="1" applyFill="1" applyBorder="1" applyAlignment="1">
      <alignment horizontal="center" vertical="center"/>
    </xf>
    <xf numFmtId="0" fontId="23" fillId="2" borderId="101" xfId="0" applyFont="1" applyFill="1" applyBorder="1" applyAlignment="1">
      <alignment horizontal="left" vertical="center" wrapText="1"/>
    </xf>
    <xf numFmtId="0" fontId="23" fillId="2" borderId="147" xfId="0" applyFont="1" applyFill="1" applyBorder="1" applyAlignment="1">
      <alignment horizontal="left" vertical="center" wrapText="1"/>
    </xf>
    <xf numFmtId="0" fontId="23" fillId="2" borderId="101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23" fillId="2" borderId="102" xfId="0" applyFont="1" applyFill="1" applyBorder="1" applyAlignment="1">
      <alignment horizontal="left" vertical="center"/>
    </xf>
    <xf numFmtId="0" fontId="23" fillId="2" borderId="155" xfId="0" applyFont="1" applyFill="1" applyBorder="1" applyAlignment="1">
      <alignment horizontal="right" vertical="center"/>
    </xf>
    <xf numFmtId="0" fontId="23" fillId="2" borderId="195" xfId="0" applyFont="1" applyFill="1" applyBorder="1" applyAlignment="1">
      <alignment horizontal="right" vertical="center"/>
    </xf>
    <xf numFmtId="0" fontId="23" fillId="2" borderId="155" xfId="0" applyFont="1" applyFill="1" applyBorder="1" applyAlignment="1">
      <alignment horizontal="left" vertical="center"/>
    </xf>
    <xf numFmtId="0" fontId="23" fillId="2" borderId="195" xfId="0" applyFont="1" applyFill="1" applyBorder="1" applyAlignment="1">
      <alignment horizontal="left" vertical="center"/>
    </xf>
    <xf numFmtId="0" fontId="23" fillId="2" borderId="121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3" fillId="2" borderId="147" xfId="0" applyFont="1" applyFill="1" applyBorder="1" applyAlignment="1">
      <alignment vertical="center" wrapText="1"/>
    </xf>
    <xf numFmtId="0" fontId="23" fillId="2" borderId="108" xfId="0" applyFont="1" applyFill="1" applyBorder="1" applyAlignment="1">
      <alignment vertical="center"/>
    </xf>
    <xf numFmtId="0" fontId="23" fillId="2" borderId="91" xfId="0" applyFont="1" applyFill="1" applyBorder="1" applyAlignment="1">
      <alignment vertical="center"/>
    </xf>
    <xf numFmtId="0" fontId="23" fillId="2" borderId="109" xfId="0" applyFont="1" applyFill="1" applyBorder="1" applyAlignment="1">
      <alignment vertical="center"/>
    </xf>
    <xf numFmtId="0" fontId="23" fillId="2" borderId="196" xfId="0" applyFont="1" applyFill="1" applyBorder="1" applyAlignment="1">
      <alignment vertical="center" wrapText="1"/>
    </xf>
    <xf numFmtId="0" fontId="23" fillId="2" borderId="99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3" fillId="2" borderId="104" xfId="0" applyFont="1" applyFill="1" applyBorder="1" applyAlignment="1">
      <alignment vertical="center"/>
    </xf>
    <xf numFmtId="0" fontId="36" fillId="2" borderId="0" xfId="0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vertical="center"/>
    </xf>
    <xf numFmtId="0" fontId="3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 vertical="center"/>
    </xf>
    <xf numFmtId="0" fontId="23" fillId="2" borderId="104" xfId="0" applyFont="1" applyFill="1" applyBorder="1" applyAlignment="1">
      <alignment horizontal="right" vertical="center"/>
    </xf>
    <xf numFmtId="0" fontId="23" fillId="2" borderId="99" xfId="0" applyFont="1" applyFill="1" applyBorder="1" applyAlignment="1">
      <alignment horizontal="right" vertical="center"/>
    </xf>
    <xf numFmtId="0" fontId="23" fillId="2" borderId="100" xfId="0" applyFont="1" applyFill="1" applyBorder="1" applyAlignment="1">
      <alignment horizontal="right" vertical="center"/>
    </xf>
    <xf numFmtId="0" fontId="23" fillId="2" borderId="108" xfId="0" applyFont="1" applyFill="1" applyBorder="1" applyAlignment="1">
      <alignment horizontal="right" vertical="center"/>
    </xf>
    <xf numFmtId="0" fontId="23" fillId="2" borderId="91" xfId="0" applyFont="1" applyFill="1" applyBorder="1" applyAlignment="1">
      <alignment horizontal="right" vertical="center"/>
    </xf>
    <xf numFmtId="0" fontId="23" fillId="2" borderId="109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right" vertical="center"/>
    </xf>
    <xf numFmtId="0" fontId="23" fillId="2" borderId="85" xfId="0" applyFont="1" applyFill="1" applyBorder="1" applyAlignment="1">
      <alignment horizontal="right" vertical="center"/>
    </xf>
    <xf numFmtId="0" fontId="23" fillId="2" borderId="83" xfId="0" applyFont="1" applyFill="1" applyBorder="1" applyAlignment="1">
      <alignment horizontal="right" vertical="center"/>
    </xf>
    <xf numFmtId="0" fontId="23" fillId="2" borderId="86" xfId="0" applyFont="1" applyFill="1" applyBorder="1" applyAlignment="1">
      <alignment horizontal="right" vertical="center"/>
    </xf>
    <xf numFmtId="0" fontId="23" fillId="2" borderId="120" xfId="0" applyFont="1" applyFill="1" applyBorder="1" applyAlignment="1">
      <alignment horizontal="right" vertical="center"/>
    </xf>
    <xf numFmtId="0" fontId="23" fillId="2" borderId="67" xfId="0" applyFont="1" applyFill="1" applyBorder="1" applyAlignment="1">
      <alignment horizontal="right" vertical="center"/>
    </xf>
    <xf numFmtId="0" fontId="23" fillId="2" borderId="1" xfId="0" applyFont="1" applyFill="1" applyBorder="1" applyAlignment="1">
      <alignment vertical="center"/>
    </xf>
    <xf numFmtId="0" fontId="23" fillId="2" borderId="13" xfId="0" applyFont="1" applyFill="1" applyBorder="1" applyAlignment="1">
      <alignment vertical="center"/>
    </xf>
    <xf numFmtId="0" fontId="23" fillId="2" borderId="85" xfId="0" applyFont="1" applyFill="1" applyBorder="1" applyAlignment="1">
      <alignment vertical="center"/>
    </xf>
    <xf numFmtId="0" fontId="23" fillId="2" borderId="83" xfId="0" applyFont="1" applyFill="1" applyBorder="1" applyAlignment="1">
      <alignment vertical="center"/>
    </xf>
    <xf numFmtId="0" fontId="23" fillId="2" borderId="86" xfId="0" applyFont="1" applyFill="1" applyBorder="1" applyAlignment="1">
      <alignment vertical="center"/>
    </xf>
    <xf numFmtId="0" fontId="23" fillId="2" borderId="120" xfId="0" applyFont="1" applyFill="1" applyBorder="1" applyAlignment="1">
      <alignment vertical="center"/>
    </xf>
    <xf numFmtId="0" fontId="23" fillId="2" borderId="67" xfId="0" applyFont="1" applyFill="1" applyBorder="1" applyAlignment="1">
      <alignment vertical="center"/>
    </xf>
    <xf numFmtId="0" fontId="23" fillId="2" borderId="188" xfId="0" applyFont="1" applyFill="1" applyBorder="1" applyAlignment="1">
      <alignment horizontal="left" vertical="center" wrapText="1"/>
    </xf>
    <xf numFmtId="0" fontId="23" fillId="2" borderId="188" xfId="0" applyFont="1" applyFill="1" applyBorder="1" applyAlignment="1">
      <alignment horizontal="right" vertical="center" wrapText="1"/>
    </xf>
    <xf numFmtId="0" fontId="23" fillId="8" borderId="2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 wrapText="1"/>
    </xf>
    <xf numFmtId="0" fontId="23" fillId="8" borderId="148" xfId="0" applyFont="1" applyFill="1" applyBorder="1" applyAlignment="1">
      <alignment horizontal="right" vertical="center"/>
    </xf>
    <xf numFmtId="0" fontId="23" fillId="8" borderId="91" xfId="0" applyFont="1" applyFill="1" applyBorder="1" applyAlignment="1">
      <alignment horizontal="right" vertical="center"/>
    </xf>
    <xf numFmtId="0" fontId="23" fillId="8" borderId="67" xfId="0" applyFont="1" applyFill="1" applyBorder="1" applyAlignment="1">
      <alignment horizontal="right" vertical="center"/>
    </xf>
    <xf numFmtId="0" fontId="23" fillId="8" borderId="148" xfId="0" applyFont="1" applyFill="1" applyBorder="1" applyAlignment="1">
      <alignment vertical="center"/>
    </xf>
    <xf numFmtId="0" fontId="23" fillId="8" borderId="91" xfId="0" applyFont="1" applyFill="1" applyBorder="1" applyAlignment="1">
      <alignment vertical="center"/>
    </xf>
    <xf numFmtId="0" fontId="23" fillId="8" borderId="67" xfId="0" applyFont="1" applyFill="1" applyBorder="1" applyAlignment="1">
      <alignment vertical="center"/>
    </xf>
    <xf numFmtId="0" fontId="23" fillId="2" borderId="85" xfId="0" applyFont="1" applyFill="1" applyBorder="1" applyAlignment="1">
      <alignment horizontal="right" vertical="center" wrapText="1"/>
    </xf>
    <xf numFmtId="0" fontId="23" fillId="2" borderId="91" xfId="0" applyFont="1" applyFill="1" applyBorder="1" applyAlignment="1">
      <alignment horizontal="right" vertical="center" wrapText="1"/>
    </xf>
    <xf numFmtId="0" fontId="23" fillId="2" borderId="109" xfId="0" applyFont="1" applyFill="1" applyBorder="1" applyAlignment="1">
      <alignment horizontal="right" vertical="center" wrapText="1"/>
    </xf>
    <xf numFmtId="0" fontId="23" fillId="2" borderId="102" xfId="0" applyFont="1" applyFill="1" applyBorder="1" applyAlignment="1">
      <alignment vertical="center" wrapText="1"/>
    </xf>
    <xf numFmtId="0" fontId="45" fillId="2" borderId="192" xfId="10" applyFont="1" applyFill="1" applyBorder="1" applyAlignment="1">
      <alignment horizontal="left" vertical="center"/>
    </xf>
    <xf numFmtId="0" fontId="45" fillId="2" borderId="0" xfId="10" applyFont="1" applyFill="1" applyBorder="1" applyAlignment="1">
      <alignment horizontal="left" vertical="center"/>
    </xf>
    <xf numFmtId="0" fontId="45" fillId="2" borderId="147" xfId="10" applyFont="1" applyFill="1" applyBorder="1" applyAlignment="1">
      <alignment horizontal="left" vertical="center"/>
    </xf>
    <xf numFmtId="0" fontId="45" fillId="2" borderId="192" xfId="10" applyFont="1" applyFill="1" applyBorder="1" applyAlignment="1">
      <alignment horizontal="right" vertical="center"/>
    </xf>
    <xf numFmtId="0" fontId="45" fillId="2" borderId="0" xfId="10" applyFont="1" applyFill="1" applyBorder="1" applyAlignment="1">
      <alignment horizontal="right" vertical="center"/>
    </xf>
    <xf numFmtId="0" fontId="45" fillId="2" borderId="147" xfId="10" applyFont="1" applyFill="1" applyBorder="1" applyAlignment="1">
      <alignment horizontal="right" vertical="center"/>
    </xf>
    <xf numFmtId="0" fontId="45" fillId="2" borderId="155" xfId="10" applyFont="1" applyFill="1" applyBorder="1" applyAlignment="1">
      <alignment horizontal="right" vertical="center"/>
    </xf>
    <xf numFmtId="0" fontId="45" fillId="2" borderId="155" xfId="10" applyFont="1" applyFill="1" applyBorder="1" applyAlignment="1">
      <alignment horizontal="left" vertical="center"/>
    </xf>
    <xf numFmtId="0" fontId="45" fillId="8" borderId="209" xfId="10" applyFont="1" applyFill="1" applyBorder="1" applyAlignment="1">
      <alignment horizontal="center" vertical="center" wrapText="1"/>
    </xf>
    <xf numFmtId="0" fontId="45" fillId="8" borderId="195" xfId="10" applyFont="1" applyFill="1" applyBorder="1" applyAlignment="1">
      <alignment horizontal="center" vertical="center" wrapText="1"/>
    </xf>
    <xf numFmtId="0" fontId="45" fillId="6" borderId="191" xfId="10" applyFont="1" applyFill="1" applyBorder="1" applyAlignment="1">
      <alignment horizontal="left" vertical="center" wrapText="1"/>
    </xf>
    <xf numFmtId="0" fontId="46" fillId="2" borderId="101" xfId="11" applyFont="1" applyFill="1" applyBorder="1" applyAlignment="1">
      <alignment horizontal="right" vertical="center" wrapText="1"/>
    </xf>
    <xf numFmtId="0" fontId="46" fillId="2" borderId="0" xfId="11" applyFont="1" applyFill="1" applyBorder="1" applyAlignment="1">
      <alignment horizontal="right" vertical="center" wrapText="1"/>
    </xf>
    <xf numFmtId="0" fontId="46" fillId="2" borderId="102" xfId="11" applyFont="1" applyFill="1" applyBorder="1" applyAlignment="1">
      <alignment horizontal="right" vertical="center" wrapText="1"/>
    </xf>
    <xf numFmtId="0" fontId="46" fillId="2" borderId="101" xfId="11" applyFont="1" applyFill="1" applyBorder="1" applyAlignment="1">
      <alignment horizontal="left" vertical="center" wrapText="1"/>
    </xf>
    <xf numFmtId="0" fontId="46" fillId="2" borderId="0" xfId="11" applyFont="1" applyFill="1" applyBorder="1" applyAlignment="1">
      <alignment horizontal="left" vertical="center" wrapText="1"/>
    </xf>
    <xf numFmtId="0" fontId="46" fillId="2" borderId="102" xfId="11" applyFont="1" applyFill="1" applyBorder="1" applyAlignment="1">
      <alignment horizontal="left" vertical="center" wrapText="1"/>
    </xf>
    <xf numFmtId="0" fontId="45" fillId="2" borderId="155" xfId="10" applyFont="1" applyFill="1" applyBorder="1" applyAlignment="1">
      <alignment horizontal="left" vertical="center" wrapText="1"/>
    </xf>
    <xf numFmtId="0" fontId="45" fillId="2" borderId="0" xfId="10" applyFont="1" applyFill="1" applyBorder="1" applyAlignment="1">
      <alignment horizontal="left" vertical="center" wrapText="1"/>
    </xf>
    <xf numFmtId="0" fontId="45" fillId="2" borderId="147" xfId="10" applyFont="1" applyFill="1" applyBorder="1" applyAlignment="1">
      <alignment horizontal="left" vertical="center" wrapText="1"/>
    </xf>
    <xf numFmtId="0" fontId="45" fillId="2" borderId="195" xfId="10" applyFont="1" applyFill="1" applyBorder="1" applyAlignment="1">
      <alignment horizontal="left" vertical="center" wrapText="1"/>
    </xf>
    <xf numFmtId="0" fontId="45" fillId="2" borderId="195" xfId="1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46" fillId="2" borderId="0" xfId="10" applyFont="1" applyFill="1" applyBorder="1" applyAlignment="1">
      <alignment horizontal="center" vertical="center" wrapText="1"/>
    </xf>
    <xf numFmtId="0" fontId="46" fillId="5" borderId="0" xfId="11" applyFont="1" applyFill="1" applyBorder="1" applyAlignment="1">
      <alignment horizontal="left" vertical="center" wrapText="1"/>
    </xf>
    <xf numFmtId="0" fontId="45" fillId="2" borderId="155" xfId="10" applyFont="1" applyFill="1" applyBorder="1" applyAlignment="1">
      <alignment horizontal="right" vertical="center" wrapText="1"/>
    </xf>
    <xf numFmtId="0" fontId="45" fillId="2" borderId="0" xfId="10" applyFont="1" applyFill="1" applyBorder="1" applyAlignment="1">
      <alignment horizontal="right" vertical="center" wrapText="1"/>
    </xf>
    <xf numFmtId="0" fontId="45" fillId="2" borderId="147" xfId="10" applyFont="1" applyFill="1" applyBorder="1" applyAlignment="1">
      <alignment horizontal="right" vertical="center" wrapText="1"/>
    </xf>
    <xf numFmtId="0" fontId="23" fillId="2" borderId="155" xfId="0" applyFont="1" applyFill="1" applyBorder="1" applyAlignment="1">
      <alignment horizontal="left" vertical="center" wrapText="1"/>
    </xf>
    <xf numFmtId="0" fontId="46" fillId="2" borderId="0" xfId="10" applyFont="1" applyFill="1" applyBorder="1" applyAlignment="1">
      <alignment horizontal="right" vertical="center"/>
    </xf>
    <xf numFmtId="0" fontId="6" fillId="2" borderId="155" xfId="0" applyFont="1" applyFill="1" applyBorder="1" applyAlignment="1">
      <alignment horizontal="left" vertical="center" wrapText="1"/>
    </xf>
    <xf numFmtId="0" fontId="6" fillId="2" borderId="147" xfId="0" applyFont="1" applyFill="1" applyBorder="1" applyAlignment="1">
      <alignment horizontal="left" vertical="center" wrapText="1"/>
    </xf>
    <xf numFmtId="0" fontId="46" fillId="5" borderId="0" xfId="11" applyFont="1" applyFill="1" applyBorder="1" applyAlignment="1">
      <alignment horizontal="right" vertical="center" wrapText="1"/>
    </xf>
    <xf numFmtId="0" fontId="46" fillId="2" borderId="0" xfId="10" applyFont="1" applyFill="1" applyBorder="1" applyAlignment="1">
      <alignment horizontal="right" vertical="center" wrapText="1"/>
    </xf>
    <xf numFmtId="0" fontId="46" fillId="2" borderId="0" xfId="10" applyFont="1" applyFill="1" applyBorder="1" applyAlignment="1">
      <alignment horizontal="left" vertical="center"/>
    </xf>
    <xf numFmtId="0" fontId="23" fillId="8" borderId="192" xfId="0" applyFont="1" applyFill="1" applyBorder="1" applyAlignment="1">
      <alignment horizontal="left" vertical="center"/>
    </xf>
    <xf numFmtId="0" fontId="23" fillId="8" borderId="0" xfId="0" applyFont="1" applyFill="1" applyBorder="1" applyAlignment="1">
      <alignment horizontal="left" vertical="center"/>
    </xf>
    <xf numFmtId="0" fontId="23" fillId="8" borderId="195" xfId="0" applyFont="1" applyFill="1" applyBorder="1" applyAlignment="1">
      <alignment horizontal="left" vertical="center"/>
    </xf>
    <xf numFmtId="0" fontId="45" fillId="2" borderId="155" xfId="11" applyFont="1" applyFill="1" applyBorder="1" applyAlignment="1">
      <alignment horizontal="left" vertical="center" wrapText="1"/>
    </xf>
    <xf numFmtId="0" fontId="45" fillId="2" borderId="0" xfId="11" applyFont="1" applyFill="1" applyBorder="1" applyAlignment="1">
      <alignment horizontal="left" vertical="center" wrapText="1"/>
    </xf>
    <xf numFmtId="0" fontId="45" fillId="2" borderId="147" xfId="11" applyFont="1" applyFill="1" applyBorder="1" applyAlignment="1">
      <alignment horizontal="left" vertical="center" wrapText="1"/>
    </xf>
    <xf numFmtId="3" fontId="23" fillId="2" borderId="155" xfId="0" applyNumberFormat="1" applyFont="1" applyFill="1" applyBorder="1" applyAlignment="1">
      <alignment horizontal="left" vertical="center" wrapText="1"/>
    </xf>
    <xf numFmtId="3" fontId="23" fillId="2" borderId="0" xfId="0" applyNumberFormat="1" applyFont="1" applyFill="1" applyBorder="1" applyAlignment="1">
      <alignment horizontal="left" vertical="center" wrapText="1"/>
    </xf>
    <xf numFmtId="3" fontId="23" fillId="2" borderId="147" xfId="0" applyNumberFormat="1" applyFont="1" applyFill="1" applyBorder="1" applyAlignment="1">
      <alignment horizontal="left" vertical="center" wrapText="1"/>
    </xf>
    <xf numFmtId="0" fontId="45" fillId="2" borderId="192" xfId="10" applyFont="1" applyFill="1" applyBorder="1" applyAlignment="1">
      <alignment horizontal="left" vertical="center" wrapText="1"/>
    </xf>
    <xf numFmtId="0" fontId="45" fillId="2" borderId="102" xfId="10" applyFont="1" applyFill="1" applyBorder="1" applyAlignment="1">
      <alignment horizontal="right" vertical="center"/>
    </xf>
    <xf numFmtId="3" fontId="36" fillId="2" borderId="0" xfId="0" applyNumberFormat="1" applyFont="1" applyFill="1" applyBorder="1" applyAlignment="1">
      <alignment horizontal="left" vertical="center" wrapText="1"/>
    </xf>
    <xf numFmtId="0" fontId="45" fillId="8" borderId="169" xfId="11" applyFont="1" applyFill="1" applyBorder="1" applyAlignment="1">
      <alignment horizontal="right" vertical="center" wrapText="1"/>
    </xf>
    <xf numFmtId="0" fontId="45" fillId="8" borderId="173" xfId="11" applyFont="1" applyFill="1" applyBorder="1" applyAlignment="1">
      <alignment horizontal="right" vertical="center" wrapText="1"/>
    </xf>
    <xf numFmtId="0" fontId="45" fillId="8" borderId="171" xfId="11" applyFont="1" applyFill="1" applyBorder="1" applyAlignment="1">
      <alignment horizontal="right" vertical="center" wrapText="1"/>
    </xf>
    <xf numFmtId="0" fontId="45" fillId="8" borderId="192" xfId="11" applyFont="1" applyFill="1" applyBorder="1" applyAlignment="1">
      <alignment horizontal="left" vertical="center" wrapText="1"/>
    </xf>
    <xf numFmtId="0" fontId="45" fillId="8" borderId="0" xfId="11" applyFont="1" applyFill="1" applyBorder="1" applyAlignment="1">
      <alignment horizontal="left" vertical="center" wrapText="1"/>
    </xf>
    <xf numFmtId="0" fontId="45" fillId="8" borderId="195" xfId="11" applyFont="1" applyFill="1" applyBorder="1" applyAlignment="1">
      <alignment horizontal="left" vertical="center" wrapText="1"/>
    </xf>
    <xf numFmtId="0" fontId="45" fillId="2" borderId="120" xfId="11" applyFont="1" applyFill="1" applyBorder="1" applyAlignment="1">
      <alignment horizontal="right" vertical="center" wrapText="1"/>
    </xf>
    <xf numFmtId="0" fontId="45" fillId="2" borderId="91" xfId="11" applyFont="1" applyFill="1" applyBorder="1" applyAlignment="1">
      <alignment horizontal="right" vertical="center" wrapText="1"/>
    </xf>
    <xf numFmtId="0" fontId="45" fillId="2" borderId="86" xfId="11" applyFont="1" applyFill="1" applyBorder="1" applyAlignment="1">
      <alignment horizontal="right" vertical="center" wrapText="1"/>
    </xf>
    <xf numFmtId="3" fontId="23" fillId="2" borderId="195" xfId="0" applyNumberFormat="1" applyFont="1" applyFill="1" applyBorder="1" applyAlignment="1">
      <alignment horizontal="left" vertical="center" wrapText="1"/>
    </xf>
    <xf numFmtId="0" fontId="45" fillId="2" borderId="1" xfId="11" applyFont="1" applyFill="1" applyBorder="1" applyAlignment="1">
      <alignment horizontal="right" vertical="center" wrapText="1"/>
    </xf>
    <xf numFmtId="0" fontId="45" fillId="2" borderId="13" xfId="11" applyFont="1" applyFill="1" applyBorder="1" applyAlignment="1">
      <alignment horizontal="right" vertical="center" wrapText="1"/>
    </xf>
    <xf numFmtId="0" fontId="45" fillId="2" borderId="155" xfId="11" applyFont="1" applyFill="1" applyBorder="1" applyAlignment="1">
      <alignment horizontal="right" vertical="center" wrapText="1"/>
    </xf>
    <xf numFmtId="0" fontId="45" fillId="2" borderId="0" xfId="11" applyFont="1" applyFill="1" applyBorder="1" applyAlignment="1">
      <alignment horizontal="right" vertical="center" wrapText="1"/>
    </xf>
    <xf numFmtId="0" fontId="45" fillId="2" borderId="147" xfId="11" applyFont="1" applyFill="1" applyBorder="1" applyAlignment="1">
      <alignment horizontal="right" vertical="center" wrapText="1"/>
    </xf>
    <xf numFmtId="0" fontId="45" fillId="2" borderId="101" xfId="10" applyFont="1" applyFill="1" applyBorder="1" applyAlignment="1">
      <alignment horizontal="right" vertical="center" wrapText="1"/>
    </xf>
    <xf numFmtId="0" fontId="45" fillId="2" borderId="102" xfId="10" applyFont="1" applyFill="1" applyBorder="1" applyAlignment="1">
      <alignment horizontal="right" vertical="center" wrapText="1"/>
    </xf>
    <xf numFmtId="0" fontId="45" fillId="2" borderId="150" xfId="10" applyFont="1" applyFill="1" applyBorder="1" applyAlignment="1">
      <alignment horizontal="right" vertical="center" wrapText="1"/>
    </xf>
    <xf numFmtId="0" fontId="45" fillId="8" borderId="0" xfId="11" applyFont="1" applyFill="1" applyBorder="1" applyAlignment="1">
      <alignment horizontal="right" vertical="center" wrapText="1"/>
    </xf>
    <xf numFmtId="0" fontId="45" fillId="8" borderId="145" xfId="11" applyFont="1" applyFill="1" applyBorder="1" applyAlignment="1">
      <alignment horizontal="right" vertical="center" wrapText="1"/>
    </xf>
    <xf numFmtId="0" fontId="45" fillId="2" borderId="109" xfId="11" applyFont="1" applyFill="1" applyBorder="1" applyAlignment="1">
      <alignment horizontal="right" vertical="center" wrapText="1"/>
    </xf>
    <xf numFmtId="0" fontId="45" fillId="2" borderId="195" xfId="11" applyFont="1" applyFill="1" applyBorder="1" applyAlignment="1">
      <alignment horizontal="right" vertical="center" wrapText="1"/>
    </xf>
    <xf numFmtId="0" fontId="45" fillId="8" borderId="146" xfId="10" applyFont="1" applyFill="1" applyBorder="1" applyAlignment="1">
      <alignment horizontal="center" vertical="center" wrapText="1"/>
    </xf>
    <xf numFmtId="0" fontId="45" fillId="8" borderId="0" xfId="10" applyFont="1" applyFill="1" applyBorder="1" applyAlignment="1">
      <alignment horizontal="center" vertical="center" wrapText="1"/>
    </xf>
    <xf numFmtId="0" fontId="45" fillId="8" borderId="194" xfId="10" applyFont="1" applyFill="1" applyBorder="1" applyAlignment="1">
      <alignment horizontal="center" vertical="center" wrapText="1"/>
    </xf>
    <xf numFmtId="0" fontId="45" fillId="2" borderId="196" xfId="11" applyFont="1" applyFill="1" applyBorder="1" applyAlignment="1">
      <alignment horizontal="left" vertical="center" wrapText="1"/>
    </xf>
    <xf numFmtId="0" fontId="45" fillId="2" borderId="195" xfId="11" applyFont="1" applyFill="1" applyBorder="1" applyAlignment="1">
      <alignment horizontal="left" vertical="center" wrapText="1"/>
    </xf>
    <xf numFmtId="0" fontId="45" fillId="8" borderId="155" xfId="11" applyFont="1" applyFill="1" applyBorder="1" applyAlignment="1">
      <alignment horizontal="right" vertical="center" wrapText="1"/>
    </xf>
    <xf numFmtId="0" fontId="45" fillId="8" borderId="195" xfId="11" applyFont="1" applyFill="1" applyBorder="1" applyAlignment="1">
      <alignment horizontal="right" vertical="center" wrapText="1"/>
    </xf>
    <xf numFmtId="0" fontId="45" fillId="8" borderId="155" xfId="11" applyFont="1" applyFill="1" applyBorder="1" applyAlignment="1">
      <alignment horizontal="left" vertical="center" wrapText="1"/>
    </xf>
    <xf numFmtId="0" fontId="45" fillId="8" borderId="196" xfId="11" applyFont="1" applyFill="1" applyBorder="1" applyAlignment="1">
      <alignment horizontal="left" vertical="center" wrapText="1"/>
    </xf>
    <xf numFmtId="0" fontId="45" fillId="8" borderId="148" xfId="11" applyFont="1" applyFill="1" applyBorder="1" applyAlignment="1">
      <alignment horizontal="right" vertical="center" wrapText="1"/>
    </xf>
    <xf numFmtId="0" fontId="45" fillId="8" borderId="91" xfId="11" applyFont="1" applyFill="1" applyBorder="1" applyAlignment="1">
      <alignment horizontal="right" vertical="center" wrapText="1"/>
    </xf>
    <xf numFmtId="0" fontId="45" fillId="8" borderId="86" xfId="11" applyFont="1" applyFill="1" applyBorder="1" applyAlignment="1">
      <alignment horizontal="right" vertical="center" wrapText="1"/>
    </xf>
    <xf numFmtId="0" fontId="45" fillId="8" borderId="196" xfId="11" applyFont="1" applyFill="1" applyBorder="1" applyAlignment="1">
      <alignment horizontal="right" vertical="center" wrapText="1"/>
    </xf>
    <xf numFmtId="0" fontId="45" fillId="2" borderId="102" xfId="11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right" vertical="center"/>
    </xf>
    <xf numFmtId="0" fontId="23" fillId="8" borderId="196" xfId="0" applyFont="1" applyFill="1" applyBorder="1" applyAlignment="1">
      <alignment horizontal="center" vertical="center"/>
    </xf>
    <xf numFmtId="0" fontId="23" fillId="8" borderId="195" xfId="0" applyFont="1" applyFill="1" applyBorder="1" applyAlignment="1">
      <alignment horizontal="center" vertical="center"/>
    </xf>
    <xf numFmtId="0" fontId="23" fillId="8" borderId="196" xfId="0" applyFont="1" applyFill="1" applyBorder="1" applyAlignment="1">
      <alignment horizontal="center" vertical="center" wrapText="1"/>
    </xf>
    <xf numFmtId="0" fontId="69" fillId="0" borderId="0" xfId="12" applyFont="1" applyBorder="1" applyAlignment="1">
      <alignment horizontal="right" vertical="center"/>
    </xf>
    <xf numFmtId="0" fontId="46" fillId="2" borderId="155" xfId="12" applyFont="1" applyFill="1" applyBorder="1" applyAlignment="1">
      <alignment horizontal="left" vertical="center"/>
    </xf>
    <xf numFmtId="0" fontId="46" fillId="2" borderId="0" xfId="12" applyFont="1" applyFill="1" applyBorder="1" applyAlignment="1">
      <alignment horizontal="left" vertical="center"/>
    </xf>
    <xf numFmtId="0" fontId="46" fillId="2" borderId="147" xfId="12" applyFont="1" applyFill="1" applyBorder="1" applyAlignment="1">
      <alignment horizontal="left" vertical="center"/>
    </xf>
    <xf numFmtId="0" fontId="46" fillId="2" borderId="155" xfId="12" applyFont="1" applyFill="1" applyBorder="1" applyAlignment="1">
      <alignment horizontal="right" vertical="center"/>
    </xf>
    <xf numFmtId="0" fontId="46" fillId="2" borderId="0" xfId="12" applyFont="1" applyFill="1" applyBorder="1" applyAlignment="1">
      <alignment horizontal="right" vertical="center"/>
    </xf>
    <xf numFmtId="0" fontId="46" fillId="2" borderId="147" xfId="12" applyFont="1" applyFill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46" fillId="8" borderId="110" xfId="12" applyFont="1" applyFill="1" applyBorder="1" applyAlignment="1">
      <alignment horizontal="center" vertical="center" wrapText="1"/>
    </xf>
    <xf numFmtId="0" fontId="46" fillId="8" borderId="145" xfId="12" applyFont="1" applyFill="1" applyBorder="1" applyAlignment="1">
      <alignment horizontal="center" vertical="center" wrapText="1"/>
    </xf>
    <xf numFmtId="0" fontId="51" fillId="0" borderId="0" xfId="13" applyFont="1" applyBorder="1" applyAlignment="1">
      <alignment horizontal="right" vertical="center"/>
    </xf>
    <xf numFmtId="0" fontId="51" fillId="0" borderId="0" xfId="13" applyFont="1" applyBorder="1" applyAlignment="1">
      <alignment horizontal="right" vertical="center" wrapText="1"/>
    </xf>
    <xf numFmtId="0" fontId="3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/>
    </xf>
    <xf numFmtId="0" fontId="46" fillId="5" borderId="0" xfId="13" applyFont="1" applyFill="1" applyBorder="1" applyAlignment="1">
      <alignment horizontal="left" vertical="center" wrapText="1"/>
    </xf>
    <xf numFmtId="0" fontId="51" fillId="0" borderId="0" xfId="13" applyFont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right" vertical="center"/>
    </xf>
    <xf numFmtId="0" fontId="46" fillId="0" borderId="0" xfId="12" applyFont="1" applyBorder="1" applyAlignment="1">
      <alignment horizontal="center" vertical="center" wrapText="1"/>
    </xf>
    <xf numFmtId="0" fontId="49" fillId="0" borderId="0" xfId="13" applyFont="1" applyBorder="1" applyAlignment="1">
      <alignment horizontal="center" vertical="center" wrapText="1"/>
    </xf>
    <xf numFmtId="0" fontId="46" fillId="5" borderId="0" xfId="13" applyFont="1" applyFill="1" applyBorder="1" applyAlignment="1">
      <alignment horizontal="right" vertical="center" wrapText="1"/>
    </xf>
    <xf numFmtId="0" fontId="46" fillId="0" borderId="0" xfId="13" applyFont="1" applyBorder="1" applyAlignment="1">
      <alignment horizontal="right" vertical="center" wrapText="1"/>
    </xf>
    <xf numFmtId="0" fontId="46" fillId="2" borderId="0" xfId="13" applyFont="1" applyFill="1" applyBorder="1" applyAlignment="1">
      <alignment horizontal="right" vertical="center" wrapText="1"/>
    </xf>
    <xf numFmtId="0" fontId="46" fillId="0" borderId="0" xfId="12" applyFont="1" applyBorder="1" applyAlignment="1">
      <alignment horizontal="right" vertical="center"/>
    </xf>
    <xf numFmtId="0" fontId="46" fillId="5" borderId="0" xfId="12" applyFont="1" applyFill="1" applyBorder="1" applyAlignment="1">
      <alignment horizontal="right" vertical="center" wrapText="1"/>
    </xf>
    <xf numFmtId="0" fontId="46" fillId="5" borderId="0" xfId="12" applyFont="1" applyFill="1" applyBorder="1" applyAlignment="1">
      <alignment horizontal="left" vertical="center" wrapText="1"/>
    </xf>
    <xf numFmtId="0" fontId="46" fillId="8" borderId="3" xfId="12" applyFont="1" applyFill="1" applyBorder="1" applyAlignment="1">
      <alignment horizontal="center" vertical="center" wrapText="1"/>
    </xf>
    <xf numFmtId="0" fontId="46" fillId="8" borderId="0" xfId="12" applyFont="1" applyFill="1" applyBorder="1" applyAlignment="1">
      <alignment horizontal="center" vertical="center" wrapText="1"/>
    </xf>
    <xf numFmtId="0" fontId="46" fillId="8" borderId="93" xfId="12" applyFont="1" applyFill="1" applyBorder="1" applyAlignment="1">
      <alignment horizontal="center" vertical="center" wrapText="1"/>
    </xf>
    <xf numFmtId="0" fontId="46" fillId="2" borderId="195" xfId="12" applyFont="1" applyFill="1" applyBorder="1" applyAlignment="1">
      <alignment horizontal="right" vertical="center"/>
    </xf>
    <xf numFmtId="0" fontId="46" fillId="2" borderId="195" xfId="12" applyFont="1" applyFill="1" applyBorder="1" applyAlignment="1">
      <alignment horizontal="left" vertical="center"/>
    </xf>
    <xf numFmtId="164" fontId="46" fillId="2" borderId="0" xfId="12" applyNumberFormat="1" applyFont="1" applyFill="1" applyBorder="1" applyAlignment="1">
      <alignment horizontal="left" vertical="center"/>
    </xf>
    <xf numFmtId="164" fontId="46" fillId="2" borderId="147" xfId="12" applyNumberFormat="1" applyFont="1" applyFill="1" applyBorder="1" applyAlignment="1">
      <alignment horizontal="left" vertical="center"/>
    </xf>
    <xf numFmtId="0" fontId="46" fillId="2" borderId="155" xfId="12" applyFont="1" applyFill="1" applyBorder="1" applyAlignment="1">
      <alignment horizontal="right" vertical="center" wrapText="1"/>
    </xf>
    <xf numFmtId="0" fontId="46" fillId="2" borderId="0" xfId="12" applyFont="1" applyFill="1" applyBorder="1" applyAlignment="1">
      <alignment horizontal="right" vertical="center" wrapText="1"/>
    </xf>
    <xf numFmtId="0" fontId="46" fillId="2" borderId="147" xfId="12" applyFont="1" applyFill="1" applyBorder="1" applyAlignment="1">
      <alignment horizontal="right" vertical="center" wrapText="1"/>
    </xf>
    <xf numFmtId="0" fontId="46" fillId="2" borderId="155" xfId="12" applyFont="1" applyFill="1" applyBorder="1" applyAlignment="1">
      <alignment horizontal="left" vertical="center" wrapText="1"/>
    </xf>
    <xf numFmtId="0" fontId="46" fillId="2" borderId="0" xfId="12" applyFont="1" applyFill="1" applyBorder="1" applyAlignment="1">
      <alignment horizontal="left" vertical="center" wrapText="1"/>
    </xf>
    <xf numFmtId="0" fontId="46" fillId="2" borderId="147" xfId="12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6" fillId="2" borderId="188" xfId="12" applyFont="1" applyFill="1" applyBorder="1" applyAlignment="1">
      <alignment horizontal="left" vertical="center" wrapText="1"/>
    </xf>
    <xf numFmtId="0" fontId="45" fillId="2" borderId="0" xfId="12" applyFont="1" applyFill="1" applyBorder="1" applyAlignment="1">
      <alignment horizontal="right" vertical="center"/>
    </xf>
    <xf numFmtId="0" fontId="45" fillId="2" borderId="147" xfId="12" applyFont="1" applyFill="1" applyBorder="1" applyAlignment="1">
      <alignment horizontal="right" vertical="center"/>
    </xf>
    <xf numFmtId="0" fontId="23" fillId="2" borderId="147" xfId="0" applyFont="1" applyFill="1" applyBorder="1" applyAlignment="1">
      <alignment horizontal="left" vertical="center"/>
    </xf>
    <xf numFmtId="0" fontId="45" fillId="2" borderId="155" xfId="12" applyFont="1" applyFill="1" applyBorder="1" applyAlignment="1">
      <alignment horizontal="right" vertical="center"/>
    </xf>
    <xf numFmtId="0" fontId="45" fillId="8" borderId="3" xfId="12" applyFont="1" applyFill="1" applyBorder="1" applyAlignment="1">
      <alignment horizontal="center" vertical="center" wrapText="1"/>
    </xf>
    <xf numFmtId="0" fontId="45" fillId="8" borderId="0" xfId="12" applyFont="1" applyFill="1" applyBorder="1" applyAlignment="1">
      <alignment horizontal="center" vertical="center" wrapText="1"/>
    </xf>
    <xf numFmtId="0" fontId="45" fillId="8" borderId="110" xfId="12" applyFont="1" applyFill="1" applyBorder="1" applyAlignment="1">
      <alignment horizontal="center" vertical="center" wrapText="1"/>
    </xf>
    <xf numFmtId="0" fontId="45" fillId="2" borderId="0" xfId="12" applyFont="1" applyFill="1" applyBorder="1" applyAlignment="1">
      <alignment horizontal="right" vertical="center" wrapText="1"/>
    </xf>
    <xf numFmtId="0" fontId="45" fillId="2" borderId="147" xfId="12" applyFont="1" applyFill="1" applyBorder="1" applyAlignment="1">
      <alignment horizontal="right" vertical="center" wrapText="1"/>
    </xf>
    <xf numFmtId="0" fontId="45" fillId="2" borderId="195" xfId="12" applyFont="1" applyFill="1" applyBorder="1" applyAlignment="1">
      <alignment horizontal="right" vertical="center"/>
    </xf>
    <xf numFmtId="0" fontId="45" fillId="8" borderId="196" xfId="12" applyFont="1" applyFill="1" applyBorder="1" applyAlignment="1">
      <alignment horizontal="left" vertical="center" wrapText="1"/>
    </xf>
    <xf numFmtId="0" fontId="45" fillId="8" borderId="0" xfId="12" applyFont="1" applyFill="1" applyBorder="1" applyAlignment="1">
      <alignment horizontal="left" vertical="center" wrapText="1"/>
    </xf>
    <xf numFmtId="0" fontId="45" fillId="8" borderId="195" xfId="12" applyFont="1" applyFill="1" applyBorder="1" applyAlignment="1">
      <alignment horizontal="left" vertical="center" wrapText="1"/>
    </xf>
    <xf numFmtId="0" fontId="45" fillId="8" borderId="196" xfId="12" applyFont="1" applyFill="1" applyBorder="1" applyAlignment="1">
      <alignment horizontal="right" vertical="center" wrapText="1"/>
    </xf>
    <xf numFmtId="0" fontId="45" fillId="8" borderId="0" xfId="12" applyFont="1" applyFill="1" applyBorder="1" applyAlignment="1">
      <alignment horizontal="right" vertical="center" wrapText="1"/>
    </xf>
    <xf numFmtId="0" fontId="45" fillId="8" borderId="195" xfId="12" applyFont="1" applyFill="1" applyBorder="1" applyAlignment="1">
      <alignment horizontal="right" vertical="center" wrapText="1"/>
    </xf>
    <xf numFmtId="0" fontId="6" fillId="2" borderId="158" xfId="0" applyFont="1" applyFill="1" applyBorder="1" applyAlignment="1">
      <alignment horizontal="left" vertical="center" wrapText="1"/>
    </xf>
    <xf numFmtId="0" fontId="45" fillId="8" borderId="93" xfId="12" applyFont="1" applyFill="1" applyBorder="1" applyAlignment="1">
      <alignment horizontal="center" vertical="center" wrapText="1"/>
    </xf>
    <xf numFmtId="0" fontId="45" fillId="8" borderId="145" xfId="12" applyFont="1" applyFill="1" applyBorder="1" applyAlignment="1">
      <alignment horizontal="center" vertical="center" wrapText="1"/>
    </xf>
    <xf numFmtId="0" fontId="45" fillId="2" borderId="188" xfId="12" applyFont="1" applyFill="1" applyBorder="1" applyAlignment="1">
      <alignment horizontal="left" vertical="center" wrapText="1"/>
    </xf>
    <xf numFmtId="164" fontId="45" fillId="2" borderId="0" xfId="12" applyNumberFormat="1" applyFont="1" applyFill="1" applyBorder="1" applyAlignment="1">
      <alignment horizontal="right" vertical="center"/>
    </xf>
    <xf numFmtId="164" fontId="45" fillId="2" borderId="147" xfId="12" applyNumberFormat="1" applyFont="1" applyFill="1" applyBorder="1" applyAlignment="1">
      <alignment horizontal="right" vertical="center"/>
    </xf>
    <xf numFmtId="164" fontId="45" fillId="2" borderId="0" xfId="13" applyNumberFormat="1" applyFont="1" applyFill="1" applyBorder="1" applyAlignment="1">
      <alignment horizontal="left" vertical="center" wrapText="1"/>
    </xf>
    <xf numFmtId="164" fontId="45" fillId="2" borderId="147" xfId="13" applyNumberFormat="1" applyFont="1" applyFill="1" applyBorder="1" applyAlignment="1">
      <alignment horizontal="left" vertical="center" wrapText="1"/>
    </xf>
    <xf numFmtId="0" fontId="45" fillId="2" borderId="0" xfId="13" applyFont="1" applyFill="1" applyBorder="1" applyAlignment="1">
      <alignment horizontal="right" vertical="center"/>
    </xf>
    <xf numFmtId="0" fontId="45" fillId="2" borderId="147" xfId="13" applyFont="1" applyFill="1" applyBorder="1" applyAlignment="1">
      <alignment horizontal="right" vertical="center"/>
    </xf>
    <xf numFmtId="0" fontId="45" fillId="2" borderId="155" xfId="13" applyFont="1" applyFill="1" applyBorder="1" applyAlignment="1">
      <alignment horizontal="right" vertical="center" wrapText="1"/>
    </xf>
    <xf numFmtId="0" fontId="45" fillId="2" borderId="0" xfId="13" applyFont="1" applyFill="1" applyBorder="1" applyAlignment="1">
      <alignment horizontal="right" vertical="center" wrapText="1"/>
    </xf>
    <xf numFmtId="0" fontId="45" fillId="2" borderId="147" xfId="13" applyFont="1" applyFill="1" applyBorder="1" applyAlignment="1">
      <alignment horizontal="right" vertical="center" wrapText="1"/>
    </xf>
    <xf numFmtId="0" fontId="45" fillId="8" borderId="122" xfId="13" applyFont="1" applyFill="1" applyBorder="1" applyAlignment="1">
      <alignment horizontal="center" vertical="center" wrapText="1"/>
    </xf>
    <xf numFmtId="0" fontId="45" fillId="8" borderId="0" xfId="13" applyFont="1" applyFill="1" applyBorder="1" applyAlignment="1">
      <alignment horizontal="center" vertical="center" wrapText="1"/>
    </xf>
    <xf numFmtId="0" fontId="45" fillId="2" borderId="177" xfId="12" applyFont="1" applyFill="1" applyBorder="1" applyAlignment="1">
      <alignment horizontal="right" vertical="center" wrapText="1"/>
    </xf>
    <xf numFmtId="0" fontId="45" fillId="2" borderId="195" xfId="13" applyFont="1" applyFill="1" applyBorder="1" applyAlignment="1">
      <alignment horizontal="right" vertical="center" wrapText="1"/>
    </xf>
    <xf numFmtId="0" fontId="6" fillId="2" borderId="195" xfId="0" applyFont="1" applyFill="1" applyBorder="1" applyAlignment="1">
      <alignment horizontal="left" vertical="center" wrapText="1"/>
    </xf>
    <xf numFmtId="3" fontId="46" fillId="9" borderId="0" xfId="13" applyNumberFormat="1" applyFont="1" applyFill="1" applyBorder="1" applyAlignment="1">
      <alignment horizontal="right" vertical="center"/>
    </xf>
    <xf numFmtId="3" fontId="46" fillId="9" borderId="0" xfId="13" applyNumberFormat="1" applyFont="1" applyFill="1" applyBorder="1" applyAlignment="1">
      <alignment horizontal="left" vertical="center"/>
    </xf>
    <xf numFmtId="164" fontId="45" fillId="2" borderId="155" xfId="13" applyNumberFormat="1" applyFont="1" applyFill="1" applyBorder="1" applyAlignment="1">
      <alignment horizontal="right" vertical="center"/>
    </xf>
    <xf numFmtId="164" fontId="45" fillId="2" borderId="0" xfId="13" applyNumberFormat="1" applyFont="1" applyFill="1" applyBorder="1" applyAlignment="1">
      <alignment horizontal="right" vertical="center"/>
    </xf>
    <xf numFmtId="164" fontId="45" fillId="2" borderId="147" xfId="13" applyNumberFormat="1" applyFont="1" applyFill="1" applyBorder="1" applyAlignment="1">
      <alignment horizontal="right" vertical="center"/>
    </xf>
    <xf numFmtId="164" fontId="45" fillId="2" borderId="155" xfId="13" applyNumberFormat="1" applyFont="1" applyFill="1" applyBorder="1" applyAlignment="1">
      <alignment horizontal="left" vertical="center" wrapText="1"/>
    </xf>
    <xf numFmtId="0" fontId="45" fillId="2" borderId="155" xfId="12" applyFont="1" applyFill="1" applyBorder="1" applyAlignment="1">
      <alignment horizontal="right" vertical="center" wrapText="1"/>
    </xf>
    <xf numFmtId="3" fontId="45" fillId="2" borderId="155" xfId="13" applyNumberFormat="1" applyFont="1" applyFill="1" applyBorder="1" applyAlignment="1">
      <alignment horizontal="right" vertical="center"/>
    </xf>
    <xf numFmtId="3" fontId="45" fillId="2" borderId="0" xfId="13" applyNumberFormat="1" applyFont="1" applyFill="1" applyBorder="1" applyAlignment="1">
      <alignment horizontal="right" vertical="center"/>
    </xf>
    <xf numFmtId="164" fontId="45" fillId="2" borderId="195" xfId="13" applyNumberFormat="1" applyFont="1" applyFill="1" applyBorder="1" applyAlignment="1">
      <alignment horizontal="left" vertical="center" wrapText="1"/>
    </xf>
    <xf numFmtId="3" fontId="45" fillId="2" borderId="147" xfId="13" applyNumberFormat="1" applyFont="1" applyFill="1" applyBorder="1" applyAlignment="1">
      <alignment horizontal="right" vertical="center"/>
    </xf>
    <xf numFmtId="0" fontId="45" fillId="2" borderId="155" xfId="13" applyFont="1" applyFill="1" applyBorder="1" applyAlignment="1">
      <alignment horizontal="right" vertical="center"/>
    </xf>
    <xf numFmtId="0" fontId="45" fillId="8" borderId="146" xfId="13" applyFont="1" applyFill="1" applyBorder="1" applyAlignment="1">
      <alignment horizontal="center" vertical="center" wrapText="1"/>
    </xf>
    <xf numFmtId="0" fontId="45" fillId="8" borderId="152" xfId="12" applyFont="1" applyFill="1" applyBorder="1" applyAlignment="1">
      <alignment horizontal="center" vertical="center" wrapText="1"/>
    </xf>
    <xf numFmtId="0" fontId="45" fillId="2" borderId="188" xfId="12" applyFont="1" applyFill="1" applyBorder="1" applyAlignment="1">
      <alignment horizontal="right" vertical="center" wrapText="1"/>
    </xf>
    <xf numFmtId="0" fontId="45" fillId="2" borderId="155" xfId="12" applyFont="1" applyFill="1" applyBorder="1" applyAlignment="1">
      <alignment horizontal="left" vertical="center" wrapText="1"/>
    </xf>
    <xf numFmtId="0" fontId="45" fillId="2" borderId="0" xfId="12" applyFont="1" applyFill="1" applyBorder="1" applyAlignment="1">
      <alignment horizontal="left" vertical="center" wrapText="1"/>
    </xf>
    <xf numFmtId="0" fontId="47" fillId="0" borderId="0" xfId="13" applyFont="1" applyBorder="1" applyAlignment="1">
      <alignment horizontal="center" vertical="center" wrapText="1"/>
    </xf>
    <xf numFmtId="0" fontId="45" fillId="8" borderId="93" xfId="13" applyFont="1" applyFill="1" applyBorder="1" applyAlignment="1">
      <alignment horizontal="center" vertical="center" wrapText="1"/>
    </xf>
    <xf numFmtId="0" fontId="45" fillId="8" borderId="196" xfId="13" applyFont="1" applyFill="1" applyBorder="1" applyAlignment="1">
      <alignment horizontal="right" vertical="center" wrapText="1"/>
    </xf>
    <xf numFmtId="0" fontId="45" fillId="8" borderId="0" xfId="13" applyFont="1" applyFill="1" applyBorder="1" applyAlignment="1">
      <alignment horizontal="right" vertical="center" wrapText="1"/>
    </xf>
    <xf numFmtId="0" fontId="45" fillId="8" borderId="195" xfId="13" applyFont="1" applyFill="1" applyBorder="1" applyAlignment="1">
      <alignment horizontal="right" vertical="center" wrapText="1"/>
    </xf>
    <xf numFmtId="0" fontId="45" fillId="8" borderId="145" xfId="13" applyFont="1" applyFill="1" applyBorder="1" applyAlignment="1">
      <alignment horizontal="right" vertical="center" wrapText="1"/>
    </xf>
    <xf numFmtId="0" fontId="23" fillId="8" borderId="145" xfId="0" applyFont="1" applyFill="1" applyBorder="1" applyAlignment="1">
      <alignment horizontal="left" vertical="center"/>
    </xf>
    <xf numFmtId="3" fontId="36" fillId="0" borderId="0" xfId="0" applyNumberFormat="1" applyFont="1" applyBorder="1" applyAlignment="1">
      <alignment horizontal="left" vertical="center" wrapText="1"/>
    </xf>
    <xf numFmtId="0" fontId="23" fillId="2" borderId="147" xfId="0" applyFont="1" applyFill="1" applyBorder="1" applyAlignment="1">
      <alignment horizontal="right" vertical="center"/>
    </xf>
    <xf numFmtId="0" fontId="45" fillId="8" borderId="97" xfId="13" applyFont="1" applyFill="1" applyBorder="1" applyAlignment="1">
      <alignment horizontal="center" vertical="center" wrapText="1"/>
    </xf>
    <xf numFmtId="0" fontId="45" fillId="8" borderId="2" xfId="12" applyFont="1" applyFill="1" applyBorder="1" applyAlignment="1">
      <alignment horizontal="center" vertical="center" wrapText="1"/>
    </xf>
    <xf numFmtId="0" fontId="45" fillId="8" borderId="123" xfId="12" applyFont="1" applyFill="1" applyBorder="1" applyAlignment="1">
      <alignment horizontal="center" vertical="center" wrapText="1"/>
    </xf>
    <xf numFmtId="0" fontId="23" fillId="2" borderId="195" xfId="0" applyFont="1" applyFill="1" applyBorder="1" applyAlignment="1">
      <alignment horizontal="left" vertical="center" wrapText="1"/>
    </xf>
    <xf numFmtId="0" fontId="23" fillId="8" borderId="152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145" xfId="0" applyFont="1" applyFill="1" applyBorder="1" applyAlignment="1">
      <alignment horizontal="left" vertical="center" wrapText="1"/>
    </xf>
    <xf numFmtId="0" fontId="23" fillId="8" borderId="110" xfId="0" applyFont="1" applyFill="1" applyBorder="1" applyAlignment="1">
      <alignment horizontal="right" vertical="center" wrapText="1"/>
    </xf>
    <xf numFmtId="0" fontId="23" fillId="8" borderId="0" xfId="0" applyFont="1" applyFill="1" applyBorder="1" applyAlignment="1">
      <alignment horizontal="right" vertical="center" wrapText="1"/>
    </xf>
    <xf numFmtId="0" fontId="23" fillId="8" borderId="145" xfId="0" applyFont="1" applyFill="1" applyBorder="1" applyAlignment="1">
      <alignment horizontal="right" vertical="center" wrapText="1"/>
    </xf>
    <xf numFmtId="0" fontId="45" fillId="2" borderId="145" xfId="11" applyFont="1" applyFill="1" applyBorder="1" applyAlignment="1">
      <alignment horizontal="right" vertical="center" wrapText="1"/>
    </xf>
    <xf numFmtId="0" fontId="23" fillId="8" borderId="196" xfId="0" applyFont="1" applyFill="1" applyBorder="1" applyAlignment="1">
      <alignment horizontal="left" vertical="center" wrapText="1"/>
    </xf>
    <xf numFmtId="0" fontId="23" fillId="8" borderId="195" xfId="0" applyFont="1" applyFill="1" applyBorder="1" applyAlignment="1">
      <alignment horizontal="left" vertical="center" wrapText="1"/>
    </xf>
  </cellXfs>
  <cellStyles count="33">
    <cellStyle name="Normal" xfId="0" builtinId="0"/>
    <cellStyle name="Normal 2" xfId="1"/>
    <cellStyle name="Normal_10" xfId="14"/>
    <cellStyle name="Normal_12" xfId="21"/>
    <cellStyle name="Normal_2" xfId="22"/>
    <cellStyle name="Normal_2_1" xfId="29"/>
    <cellStyle name="Normal_4" xfId="16"/>
    <cellStyle name="Normal_6" xfId="3"/>
    <cellStyle name="Normal_6 للقطاع العام" xfId="4"/>
    <cellStyle name="Normal_6_2" xfId="15"/>
    <cellStyle name="Normal_7" xfId="6"/>
    <cellStyle name="Normal_7 للقطاع المختلط" xfId="7"/>
    <cellStyle name="Normal_7_1" xfId="18"/>
    <cellStyle name="Normal_8" xfId="20"/>
    <cellStyle name="Normal_Sheet1" xfId="13"/>
    <cellStyle name="Normal_Sheet1_1 2" xfId="30"/>
    <cellStyle name="Normal_Sheet6" xfId="11"/>
    <cellStyle name="Normal_ت 8" xfId="19"/>
    <cellStyle name="Normal_ت4" xfId="17"/>
    <cellStyle name="Normal_تابع ج 3_1" xfId="9"/>
    <cellStyle name="Normal_تابع جدول 6" xfId="5"/>
    <cellStyle name="Normal_ج 3" xfId="2"/>
    <cellStyle name="Normal_جدول 9 للقطاع العام" xfId="8"/>
    <cellStyle name="Normal_ورقة4 هيئات" xfId="10"/>
    <cellStyle name="Normal_ورقة9" xfId="12"/>
    <cellStyle name="style1587829995440" xfId="23"/>
    <cellStyle name="style1587854028964" xfId="27"/>
    <cellStyle name="style1587854029355" xfId="28"/>
    <cellStyle name="style1587854030073" xfId="24"/>
    <cellStyle name="style1587854030135" xfId="25"/>
    <cellStyle name="style1587854030213" xfId="26"/>
    <cellStyle name="style1640765777095" xfId="31"/>
    <cellStyle name="style1640765777136" xfId="32"/>
  </cellStyles>
  <dxfs count="0"/>
  <tableStyles count="0" defaultTableStyle="TableStyleMedium9" defaultPivotStyle="PivotStyleLight16"/>
  <colors>
    <mruColors>
      <color rgb="FFFFFFFF"/>
      <color rgb="FFFFCCCC"/>
      <color rgb="FFFF9999"/>
      <color rgb="FFA989A4"/>
      <color rgb="FFEFE9EE"/>
      <color rgb="FFABC674"/>
      <color rgb="FF9C2493"/>
      <color rgb="FF97B953"/>
      <color rgb="FF26758E"/>
      <color rgb="FF386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F7-4963-BBC9-6A967C9234E9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F7-4963-BBC9-6A967C9234E9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F7-4963-BBC9-6A967C9234E9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300542192"/>
        <c:axId val="300542576"/>
        <c:axId val="0"/>
      </c:bar3DChart>
      <c:catAx>
        <c:axId val="30054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/>
            </a:pPr>
            <a:endParaRPr lang="en-US"/>
          </a:p>
        </c:txPr>
        <c:crossAx val="300542576"/>
        <c:crosses val="autoZero"/>
        <c:auto val="1"/>
        <c:lblAlgn val="ctr"/>
        <c:lblOffset val="100"/>
        <c:noMultiLvlLbl val="0"/>
      </c:catAx>
      <c:valAx>
        <c:axId val="300542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ar-IQ"/>
            </a:pPr>
            <a:endParaRPr lang="en-US"/>
          </a:p>
        </c:txPr>
        <c:crossAx val="300542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693627152028688"/>
          <c:y val="7.8127734033247534E-2"/>
          <c:w val="0.21284580052494231"/>
          <c:h val="0.17244787109945303"/>
        </c:manualLayout>
      </c:layout>
      <c:overlay val="0"/>
      <c:txPr>
        <a:bodyPr/>
        <a:lstStyle/>
        <a:p>
          <a:pPr>
            <a:defRPr lang="ar-IQ" sz="9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79157017137561E-2"/>
          <c:y val="0.17253841690841273"/>
          <c:w val="0.8048825428219577"/>
          <c:h val="0.76339079983423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'2'!$R$4:$S$4</c:f>
              <c:strCache>
                <c:ptCount val="2"/>
                <c:pt idx="0">
                  <c:v>سيارات الركاب
Passenger  cars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'2'!$T$3:$X$3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2021-2022</c:v>
                </c:pt>
                <c:pt idx="4">
                  <c:v>2023</c:v>
                </c:pt>
              </c:strCache>
            </c:strRef>
          </c:cat>
          <c:val>
            <c:numRef>
              <c:f>'2'!$T$4:$X$4</c:f>
              <c:numCache>
                <c:formatCode>General</c:formatCode>
                <c:ptCount val="5"/>
                <c:pt idx="0">
                  <c:v>59361</c:v>
                </c:pt>
                <c:pt idx="1">
                  <c:v>59745</c:v>
                </c:pt>
                <c:pt idx="2">
                  <c:v>62057</c:v>
                </c:pt>
                <c:pt idx="3">
                  <c:v>64592</c:v>
                </c:pt>
                <c:pt idx="4">
                  <c:v>67362</c:v>
                </c:pt>
              </c:numCache>
            </c:numRef>
          </c:val>
        </c:ser>
        <c:ser>
          <c:idx val="1"/>
          <c:order val="1"/>
          <c:tx>
            <c:strRef>
              <c:f>'2'!$R$5:$S$5</c:f>
              <c:strCache>
                <c:ptCount val="2"/>
                <c:pt idx="0">
                  <c:v>سيارات الحمل
Freight vehicles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8235294117647058E-3"/>
                  <c:y val="-2.5575447570332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'2'!$T$3:$X$3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2021-2022</c:v>
                </c:pt>
                <c:pt idx="4">
                  <c:v>2023</c:v>
                </c:pt>
              </c:strCache>
            </c:strRef>
          </c:cat>
          <c:val>
            <c:numRef>
              <c:f>'2'!$T$5:$X$5</c:f>
              <c:numCache>
                <c:formatCode>General</c:formatCode>
                <c:ptCount val="5"/>
                <c:pt idx="0">
                  <c:v>54930</c:v>
                </c:pt>
                <c:pt idx="1">
                  <c:v>61105</c:v>
                </c:pt>
                <c:pt idx="2">
                  <c:v>65713</c:v>
                </c:pt>
                <c:pt idx="3">
                  <c:v>66050</c:v>
                </c:pt>
                <c:pt idx="4">
                  <c:v>68068</c:v>
                </c:pt>
              </c:numCache>
            </c:numRef>
          </c:val>
        </c:ser>
        <c:ser>
          <c:idx val="2"/>
          <c:order val="2"/>
          <c:tx>
            <c:strRef>
              <c:f>'2'!$R$6:$S$6</c:f>
              <c:strCache>
                <c:ptCount val="2"/>
                <c:pt idx="0">
                  <c:v>المواصفات الخاصة والدراجات النارية
 Vehicles of special specifications and Motorcycle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'2'!$T$3:$X$3</c:f>
              <c:strCach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2021-2022</c:v>
                </c:pt>
                <c:pt idx="4">
                  <c:v>2023</c:v>
                </c:pt>
              </c:strCache>
            </c:strRef>
          </c:cat>
          <c:val>
            <c:numRef>
              <c:f>'2'!$T$6:$X$6</c:f>
              <c:numCache>
                <c:formatCode>General</c:formatCode>
                <c:ptCount val="5"/>
                <c:pt idx="0">
                  <c:v>16484</c:v>
                </c:pt>
                <c:pt idx="1">
                  <c:v>16521</c:v>
                </c:pt>
                <c:pt idx="2">
                  <c:v>17251</c:v>
                </c:pt>
                <c:pt idx="3">
                  <c:v>17397</c:v>
                </c:pt>
                <c:pt idx="4">
                  <c:v>17397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30"/>
        <c:axId val="300936352"/>
        <c:axId val="300936736"/>
      </c:barChart>
      <c:catAx>
        <c:axId val="30093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300936736"/>
        <c:crosses val="autoZero"/>
        <c:auto val="1"/>
        <c:lblAlgn val="ctr"/>
        <c:lblOffset val="100"/>
        <c:noMultiLvlLbl val="0"/>
      </c:catAx>
      <c:valAx>
        <c:axId val="30093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300936352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0.86917080270179503"/>
          <c:y val="0.17546058847907173"/>
          <c:w val="0.13082919729820502"/>
          <c:h val="0.75000215499378364"/>
        </c:manualLayout>
      </c:layout>
      <c:overlay val="0"/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190499</xdr:rowOff>
    </xdr:from>
    <xdr:to>
      <xdr:col>2</xdr:col>
      <xdr:colOff>762000</xdr:colOff>
      <xdr:row>4</xdr:row>
      <xdr:rowOff>163830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055256750" y="1566332"/>
          <a:ext cx="1176867" cy="290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ar-SA" sz="1200" b="1" i="0" strike="noStrike">
              <a:solidFill>
                <a:srgbClr val="000000"/>
              </a:solidFill>
              <a:latin typeface="Arial"/>
              <a:cs typeface="Arial"/>
            </a:rPr>
            <a:t>النوع</a:t>
          </a:r>
        </a:p>
      </xdr:txBody>
    </xdr:sp>
    <xdr:clientData/>
  </xdr:twoCellAnchor>
  <xdr:twoCellAnchor>
    <xdr:from>
      <xdr:col>0</xdr:col>
      <xdr:colOff>-4204620749</xdr:colOff>
      <xdr:row>4</xdr:row>
      <xdr:rowOff>114300</xdr:rowOff>
    </xdr:from>
    <xdr:to>
      <xdr:col>0</xdr:col>
      <xdr:colOff>-4199086724</xdr:colOff>
      <xdr:row>13</xdr:row>
      <xdr:rowOff>28575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177799</xdr:colOff>
      <xdr:row>23</xdr:row>
      <xdr:rowOff>165100</xdr:rowOff>
    </xdr:from>
    <xdr:to>
      <xdr:col>10</xdr:col>
      <xdr:colOff>2444750</xdr:colOff>
      <xdr:row>47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4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1237118750" y="857250"/>
          <a:ext cx="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  <xdr:twoCellAnchor>
    <xdr:from>
      <xdr:col>0</xdr:col>
      <xdr:colOff>32657</xdr:colOff>
      <xdr:row>3</xdr:row>
      <xdr:rowOff>206828</xdr:rowOff>
    </xdr:from>
    <xdr:to>
      <xdr:col>0</xdr:col>
      <xdr:colOff>1400175</xdr:colOff>
      <xdr:row>4</xdr:row>
      <xdr:rowOff>276225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 txBox="1">
          <a:spLocks noChangeArrowheads="1"/>
        </xdr:cNvSpPr>
      </xdr:nvSpPr>
      <xdr:spPr bwMode="auto">
        <a:xfrm>
          <a:off x="11237404500" y="1664153"/>
          <a:ext cx="1367518" cy="383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ar-SA" sz="1400" b="1" i="0" strike="noStrike">
              <a:solidFill>
                <a:srgbClr val="000000"/>
              </a:solidFill>
              <a:latin typeface="Arial"/>
              <a:cs typeface="Arial"/>
            </a:rPr>
            <a:t>الوزارات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76200</xdr:rowOff>
    </xdr:from>
    <xdr:to>
      <xdr:col>9</xdr:col>
      <xdr:colOff>266699</xdr:colOff>
      <xdr:row>32</xdr:row>
      <xdr:rowOff>285750</xdr:rowOff>
    </xdr:to>
    <xdr:sp macro="" textlink="">
      <xdr:nvSpPr>
        <xdr:cNvPr id="4" name="TextBox 3"/>
        <xdr:cNvSpPr txBox="1"/>
      </xdr:nvSpPr>
      <xdr:spPr>
        <a:xfrm>
          <a:off x="9985743301" y="15259050"/>
          <a:ext cx="813434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100" b="1"/>
            <a:t>   </a:t>
          </a:r>
          <a:r>
            <a:rPr lang="ar-IQ" sz="1400" b="1"/>
            <a:t>*   (2104+150723=</a:t>
          </a:r>
          <a:r>
            <a:rPr lang="en-US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152827</a:t>
          </a:r>
          <a:r>
            <a:rPr lang="en-US" sz="2400"/>
            <a:t> </a:t>
          </a:r>
          <a:r>
            <a:rPr lang="ar-IQ" sz="1400" b="1" baseline="0"/>
            <a:t>)اضافة مجموع الجهات الاخرى مع مجموع الكلي لعدم توفر بيانات مفصلة عن سنة الصنع</a:t>
          </a:r>
          <a:endParaRPr lang="en-US" sz="1400" b="1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127000</xdr:rowOff>
    </xdr:from>
    <xdr:to>
      <xdr:col>8</xdr:col>
      <xdr:colOff>85724</xdr:colOff>
      <xdr:row>23</xdr:row>
      <xdr:rowOff>381000</xdr:rowOff>
    </xdr:to>
    <xdr:sp macro="" textlink="">
      <xdr:nvSpPr>
        <xdr:cNvPr id="5" name="TextBox 4"/>
        <xdr:cNvSpPr txBox="1"/>
      </xdr:nvSpPr>
      <xdr:spPr>
        <a:xfrm>
          <a:off x="9879228401" y="8921750"/>
          <a:ext cx="813434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IQ" sz="1050" b="1"/>
            <a:t>   </a:t>
          </a:r>
          <a:r>
            <a:rPr lang="ar-IQ" sz="1200" b="1"/>
            <a:t>*   (2104+150723=</a:t>
          </a:r>
          <a:r>
            <a:rPr 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152827</a:t>
          </a:r>
          <a:r>
            <a:rPr lang="en-US" sz="2000"/>
            <a:t> </a:t>
          </a:r>
          <a:r>
            <a:rPr lang="ar-IQ" sz="1200" b="1" baseline="0"/>
            <a:t>)اضافة مجموع الجهات الاخرى مع مجموع الكلي لعدم توفر بيانات مفصلة عن الوقود</a:t>
          </a:r>
          <a:endParaRPr lang="en-US" sz="12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0.05294</cdr:x>
      <cdr:y>0.02046</cdr:y>
    </cdr:from>
    <cdr:to>
      <cdr:x>0.94118</cdr:x>
      <cdr:y>0.17136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7200" y="101600"/>
          <a:ext cx="7670800" cy="74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ar-IQ" sz="1600" b="1"/>
            <a:t>شكل (1): عدد سيارات الركاب والحمل والمواصفات الخاصة للسنوات ( 2018 _ 2023 )</a:t>
          </a: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1"/>
            <a:t>Figure (1): Passenger Cars and Freight vehicles of Special Specifications For</a:t>
          </a:r>
          <a:r>
            <a:rPr lang="en-GB" sz="1600" b="1" baseline="0"/>
            <a:t> The years </a:t>
          </a:r>
          <a:r>
            <a:rPr kumimoji="0" lang="ar-IQ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cs typeface="+mn-cs"/>
            </a:rPr>
            <a:t>( 2018 _ 2023 )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4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54505025" y="723900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  <xdr:twoCellAnchor>
    <xdr:from>
      <xdr:col>0</xdr:col>
      <xdr:colOff>32657</xdr:colOff>
      <xdr:row>3</xdr:row>
      <xdr:rowOff>206828</xdr:rowOff>
    </xdr:from>
    <xdr:to>
      <xdr:col>0</xdr:col>
      <xdr:colOff>1400175</xdr:colOff>
      <xdr:row>4</xdr:row>
      <xdr:rowOff>276225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988467450" y="1349828"/>
          <a:ext cx="1367518" cy="383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ar-SA" sz="1400" b="1" i="0" strike="noStrike">
              <a:solidFill>
                <a:srgbClr val="000000"/>
              </a:solidFill>
              <a:latin typeface="Arial"/>
              <a:cs typeface="Arial"/>
            </a:rPr>
            <a:t>الوزارات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219075</xdr:rowOff>
    </xdr:from>
    <xdr:to>
      <xdr:col>0</xdr:col>
      <xdr:colOff>1247775</xdr:colOff>
      <xdr:row>4</xdr:row>
      <xdr:rowOff>285750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87705450" y="771525"/>
          <a:ext cx="1247774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ar-SA" sz="1600" b="1" i="0" strike="noStrike">
              <a:solidFill>
                <a:srgbClr val="000000"/>
              </a:solidFill>
              <a:latin typeface="Arial"/>
              <a:cs typeface="Arial"/>
            </a:rPr>
            <a:t>   الدوائر غير المرتبطة بوزارة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1</xdr:col>
      <xdr:colOff>0</xdr:colOff>
      <xdr:row>5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9989496150" y="1304925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1</xdr:col>
      <xdr:colOff>0</xdr:colOff>
      <xdr:row>5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9990715350" y="96202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1</xdr:col>
      <xdr:colOff>0</xdr:colOff>
      <xdr:row>5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1237118750" y="857250"/>
          <a:ext cx="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95250</xdr:rowOff>
    </xdr:from>
    <xdr:to>
      <xdr:col>1</xdr:col>
      <xdr:colOff>0</xdr:colOff>
      <xdr:row>5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1393262075" y="1304925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4</xdr:row>
      <xdr:rowOff>95250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11237118750" y="857250"/>
          <a:ext cx="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ar-SA" sz="1000" b="0" i="0" strike="noStrike">
              <a:solidFill>
                <a:srgbClr val="000000"/>
              </a:solidFill>
              <a:latin typeface="Arial"/>
              <a:cs typeface="Arial"/>
            </a:rPr>
            <a:t>نوع السيارة</a:t>
          </a:r>
        </a:p>
      </xdr:txBody>
    </xdr:sp>
    <xdr:clientData/>
  </xdr:twoCellAnchor>
  <xdr:twoCellAnchor>
    <xdr:from>
      <xdr:col>0</xdr:col>
      <xdr:colOff>32657</xdr:colOff>
      <xdr:row>3</xdr:row>
      <xdr:rowOff>206828</xdr:rowOff>
    </xdr:from>
    <xdr:to>
      <xdr:col>0</xdr:col>
      <xdr:colOff>1400175</xdr:colOff>
      <xdr:row>4</xdr:row>
      <xdr:rowOff>276225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1237404500" y="1664153"/>
          <a:ext cx="1367518" cy="3837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ar-SA" sz="1400" b="1" i="0" strike="noStrike">
              <a:solidFill>
                <a:srgbClr val="000000"/>
              </a:solidFill>
              <a:latin typeface="Arial"/>
              <a:cs typeface="Arial"/>
            </a:rPr>
            <a:t>الوزارات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2"/>
  <sheetViews>
    <sheetView rightToLeft="1" view="pageBreakPreview" zoomScale="70" zoomScaleNormal="85" zoomScaleSheetLayoutView="70" workbookViewId="0">
      <selection activeCell="B4" sqref="B4:F4"/>
    </sheetView>
  </sheetViews>
  <sheetFormatPr defaultRowHeight="15" x14ac:dyDescent="0.25"/>
  <cols>
    <col min="1" max="2" width="27.42578125" customWidth="1"/>
    <col min="3" max="3" width="23.42578125" customWidth="1"/>
    <col min="4" max="4" width="28.42578125" customWidth="1"/>
    <col min="5" max="5" width="28.42578125" style="459" customWidth="1"/>
    <col min="6" max="6" width="16.42578125" customWidth="1"/>
    <col min="7" max="7" width="29.85546875" customWidth="1"/>
    <col min="15" max="15" width="29.5703125" customWidth="1"/>
  </cols>
  <sheetData>
    <row r="1" spans="1:15" ht="26.1" customHeight="1" x14ac:dyDescent="0.25">
      <c r="A1" s="1420" t="s">
        <v>1037</v>
      </c>
      <c r="B1" s="1420"/>
      <c r="C1" s="1420"/>
      <c r="D1" s="1420"/>
      <c r="E1" s="1420"/>
      <c r="F1" s="1420"/>
      <c r="G1" s="1420"/>
    </row>
    <row r="2" spans="1:15" ht="33.6" customHeight="1" x14ac:dyDescent="0.25">
      <c r="A2" s="1420" t="s">
        <v>1039</v>
      </c>
      <c r="B2" s="1420"/>
      <c r="C2" s="1420"/>
      <c r="D2" s="1420"/>
      <c r="E2" s="1420"/>
      <c r="F2" s="1420"/>
      <c r="G2" s="1420"/>
    </row>
    <row r="3" spans="1:15" s="453" customFormat="1" ht="33" customHeight="1" thickBot="1" x14ac:dyDescent="0.3">
      <c r="A3" s="481" t="s">
        <v>672</v>
      </c>
      <c r="B3" s="482"/>
      <c r="C3" s="482"/>
      <c r="D3" s="482"/>
      <c r="E3" s="482"/>
      <c r="F3" s="482"/>
      <c r="G3" s="483" t="s">
        <v>673</v>
      </c>
    </row>
    <row r="4" spans="1:15" ht="27.95" customHeight="1" thickBot="1" x14ac:dyDescent="0.3">
      <c r="A4" s="1428" t="s">
        <v>349</v>
      </c>
      <c r="B4" s="1421" t="s">
        <v>670</v>
      </c>
      <c r="C4" s="1421"/>
      <c r="D4" s="1421"/>
      <c r="E4" s="1422"/>
      <c r="F4" s="1421"/>
      <c r="G4" s="1429" t="s">
        <v>704</v>
      </c>
    </row>
    <row r="5" spans="1:15" s="459" customFormat="1" ht="23.45" customHeight="1" thickBot="1" x14ac:dyDescent="0.3">
      <c r="A5" s="1418"/>
      <c r="B5" s="1425" t="s">
        <v>671</v>
      </c>
      <c r="C5" s="1426"/>
      <c r="D5" s="1426"/>
      <c r="E5" s="1426"/>
      <c r="F5" s="1427"/>
      <c r="G5" s="1423"/>
    </row>
    <row r="6" spans="1:15" ht="27" customHeight="1" x14ac:dyDescent="0.25">
      <c r="A6" s="1418" t="s">
        <v>367</v>
      </c>
      <c r="B6" s="460" t="s">
        <v>547</v>
      </c>
      <c r="C6" s="460" t="s">
        <v>548</v>
      </c>
      <c r="D6" s="460" t="s">
        <v>549</v>
      </c>
      <c r="E6" s="463" t="s">
        <v>621</v>
      </c>
      <c r="F6" s="461" t="s">
        <v>972</v>
      </c>
      <c r="G6" s="1423" t="s">
        <v>683</v>
      </c>
    </row>
    <row r="7" spans="1:15" ht="17.45" customHeight="1" thickBot="1" x14ac:dyDescent="0.3">
      <c r="A7" s="1419"/>
      <c r="B7" s="484" t="s">
        <v>545</v>
      </c>
      <c r="C7" s="485" t="s">
        <v>487</v>
      </c>
      <c r="D7" s="485" t="s">
        <v>546</v>
      </c>
      <c r="E7" s="485" t="s">
        <v>677</v>
      </c>
      <c r="F7" s="477" t="s">
        <v>559</v>
      </c>
      <c r="G7" s="1424"/>
    </row>
    <row r="8" spans="1:15" ht="47.25" customHeight="1" x14ac:dyDescent="0.25">
      <c r="A8" s="1243">
        <v>2018</v>
      </c>
      <c r="B8" s="1244">
        <v>59361</v>
      </c>
      <c r="C8" s="1244">
        <v>54930</v>
      </c>
      <c r="D8" s="1244">
        <v>13304</v>
      </c>
      <c r="E8" s="1244">
        <v>127595</v>
      </c>
      <c r="F8" s="1244">
        <v>3180</v>
      </c>
      <c r="G8" s="1244">
        <v>130775</v>
      </c>
    </row>
    <row r="9" spans="1:15" ht="47.25" customHeight="1" x14ac:dyDescent="0.25">
      <c r="A9" s="1243">
        <v>2019</v>
      </c>
      <c r="B9" s="1244">
        <v>59745</v>
      </c>
      <c r="C9" s="1244">
        <v>61105</v>
      </c>
      <c r="D9" s="1244">
        <v>13341</v>
      </c>
      <c r="E9" s="1244">
        <v>134191</v>
      </c>
      <c r="F9" s="1244">
        <v>3180</v>
      </c>
      <c r="G9" s="1244">
        <v>137371</v>
      </c>
    </row>
    <row r="10" spans="1:15" s="453" customFormat="1" ht="47.25" customHeight="1" x14ac:dyDescent="0.25">
      <c r="A10" s="1243">
        <v>2020</v>
      </c>
      <c r="B10" s="1244">
        <v>62057</v>
      </c>
      <c r="C10" s="1244">
        <v>65713</v>
      </c>
      <c r="D10" s="1244">
        <v>14060</v>
      </c>
      <c r="E10" s="1244">
        <f>SUM(B10:D10)</f>
        <v>141830</v>
      </c>
      <c r="F10" s="1244">
        <v>3191</v>
      </c>
      <c r="G10" s="1244">
        <v>145021</v>
      </c>
    </row>
    <row r="11" spans="1:15" s="459" customFormat="1" ht="47.25" customHeight="1" x14ac:dyDescent="0.25">
      <c r="A11" s="1245" t="s">
        <v>979</v>
      </c>
      <c r="B11" s="1244">
        <v>64592</v>
      </c>
      <c r="C11" s="1244">
        <v>66050</v>
      </c>
      <c r="D11" s="1244">
        <v>14203</v>
      </c>
      <c r="E11" s="1244">
        <v>144845</v>
      </c>
      <c r="F11" s="1244">
        <v>3194</v>
      </c>
      <c r="G11" s="1289">
        <f>SUM(E11:F11)</f>
        <v>148039</v>
      </c>
    </row>
    <row r="12" spans="1:15" s="459" customFormat="1" ht="47.25" customHeight="1" thickBot="1" x14ac:dyDescent="0.3">
      <c r="A12" s="1243">
        <v>2023</v>
      </c>
      <c r="B12" s="1244">
        <v>67362</v>
      </c>
      <c r="C12" s="1244">
        <v>68068</v>
      </c>
      <c r="D12" s="1244">
        <v>14203</v>
      </c>
      <c r="E12" s="1244">
        <v>149633</v>
      </c>
      <c r="F12" s="1244">
        <v>3194</v>
      </c>
      <c r="G12" s="1289">
        <v>152827</v>
      </c>
    </row>
    <row r="13" spans="1:15" s="459" customFormat="1" ht="60.95" customHeight="1" thickBot="1" x14ac:dyDescent="0.3">
      <c r="A13" s="1073" t="s">
        <v>987</v>
      </c>
      <c r="B13" s="1405">
        <v>4.3</v>
      </c>
      <c r="C13" s="1405">
        <v>3.1</v>
      </c>
      <c r="D13" s="1405">
        <v>0</v>
      </c>
      <c r="E13" s="1405">
        <v>3.3</v>
      </c>
      <c r="F13" s="1405">
        <v>0</v>
      </c>
      <c r="G13" s="1405">
        <v>3.2</v>
      </c>
      <c r="O13" s="459">
        <f>((((G10/G9)^(1/2))-1)*100)</f>
        <v>2.7467084473971282</v>
      </c>
    </row>
    <row r="14" spans="1:15" x14ac:dyDescent="0.25">
      <c r="A14" s="1028" t="s">
        <v>864</v>
      </c>
      <c r="G14" s="1029" t="s">
        <v>857</v>
      </c>
    </row>
    <row r="15" spans="1:15" ht="15.75" x14ac:dyDescent="0.25">
      <c r="A15" s="1028" t="s">
        <v>1044</v>
      </c>
      <c r="B15" s="1028"/>
      <c r="C15" s="319"/>
      <c r="D15" s="319"/>
      <c r="E15" s="319"/>
      <c r="F15" s="319"/>
      <c r="G15" s="319"/>
    </row>
    <row r="16" spans="1:15" ht="15.75" x14ac:dyDescent="0.25">
      <c r="B16" s="319"/>
      <c r="C16" s="319"/>
      <c r="D16" s="319"/>
      <c r="E16" s="319"/>
      <c r="F16" s="319"/>
      <c r="G16" s="319"/>
    </row>
    <row r="18" spans="2:7" x14ac:dyDescent="0.25">
      <c r="B18" s="459"/>
      <c r="C18" s="459"/>
      <c r="D18" s="459"/>
      <c r="F18" s="459"/>
      <c r="G18" s="459"/>
    </row>
    <row r="19" spans="2:7" x14ac:dyDescent="0.25">
      <c r="B19" s="459"/>
      <c r="C19" s="459"/>
      <c r="D19" s="459"/>
      <c r="F19" s="459"/>
      <c r="G19" s="459"/>
    </row>
    <row r="22" spans="2:7" ht="12" customHeight="1" x14ac:dyDescent="0.25"/>
  </sheetData>
  <mergeCells count="8">
    <mergeCell ref="A6:A7"/>
    <mergeCell ref="A2:G2"/>
    <mergeCell ref="A1:G1"/>
    <mergeCell ref="B4:F4"/>
    <mergeCell ref="G6:G7"/>
    <mergeCell ref="B5:F5"/>
    <mergeCell ref="A4:A5"/>
    <mergeCell ref="G4:G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>
    <oddFooter>&amp;C&amp;14 &amp;"Arial,Bold"7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rightToLeft="1" zoomScale="55" zoomScaleNormal="55" workbookViewId="0">
      <selection activeCell="C6" sqref="C6:Q13"/>
    </sheetView>
  </sheetViews>
  <sheetFormatPr defaultRowHeight="15" x14ac:dyDescent="0.25"/>
  <cols>
    <col min="1" max="1" width="22.140625" customWidth="1"/>
    <col min="2" max="2" width="8.42578125" customWidth="1"/>
    <col min="3" max="3" width="9.140625" customWidth="1"/>
    <col min="4" max="4" width="9.42578125" customWidth="1"/>
    <col min="5" max="5" width="9.28515625" customWidth="1"/>
    <col min="6" max="6" width="11.140625" customWidth="1"/>
    <col min="7" max="7" width="9.42578125" customWidth="1"/>
    <col min="8" max="8" width="10.42578125" customWidth="1"/>
    <col min="9" max="9" width="9.28515625" customWidth="1"/>
    <col min="10" max="10" width="8.85546875" customWidth="1"/>
    <col min="11" max="11" width="11.140625" customWidth="1"/>
    <col min="12" max="12" width="11" customWidth="1"/>
    <col min="13" max="13" width="10.85546875" customWidth="1"/>
    <col min="14" max="14" width="9.85546875" customWidth="1"/>
    <col min="15" max="15" width="16.5703125" customWidth="1"/>
    <col min="16" max="16" width="12" customWidth="1"/>
    <col min="17" max="17" width="9.140625" bestFit="1" customWidth="1"/>
  </cols>
  <sheetData>
    <row r="1" spans="1:17" ht="30" customHeight="1" x14ac:dyDescent="0.25">
      <c r="A1" s="1480" t="s">
        <v>14</v>
      </c>
      <c r="B1" s="1480"/>
      <c r="C1" s="1480"/>
      <c r="D1" s="1480"/>
      <c r="E1" s="1480"/>
      <c r="F1" s="1480"/>
      <c r="G1" s="1480"/>
      <c r="H1" s="1480"/>
      <c r="I1" s="1480"/>
      <c r="J1" s="1480"/>
      <c r="K1" s="1480"/>
      <c r="L1" s="1480"/>
      <c r="M1" s="1480"/>
      <c r="N1" s="1480"/>
      <c r="O1" s="1480"/>
      <c r="P1" s="1480"/>
    </row>
    <row r="2" spans="1:17" ht="30" customHeight="1" thickBot="1" x14ac:dyDescent="0.3">
      <c r="A2" s="1481" t="s">
        <v>200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1"/>
      <c r="M2" s="1481"/>
      <c r="N2" s="1481"/>
      <c r="O2" s="1481"/>
      <c r="P2" s="1481"/>
    </row>
    <row r="3" spans="1:17" ht="54.75" customHeight="1" x14ac:dyDescent="0.25">
      <c r="A3" s="1482"/>
      <c r="B3" s="1491"/>
      <c r="C3" s="1493" t="s">
        <v>144</v>
      </c>
      <c r="D3" s="1493"/>
      <c r="E3" s="1493"/>
      <c r="F3" s="1493"/>
      <c r="G3" s="1494"/>
      <c r="H3" s="1495" t="s">
        <v>5</v>
      </c>
      <c r="I3" s="1493"/>
      <c r="J3" s="1493"/>
      <c r="K3" s="1493"/>
      <c r="L3" s="1493"/>
      <c r="M3" s="1493"/>
      <c r="N3" s="1494"/>
      <c r="O3" s="83" t="s">
        <v>12</v>
      </c>
      <c r="P3" s="90" t="s">
        <v>15</v>
      </c>
      <c r="Q3" s="90" t="s">
        <v>16</v>
      </c>
    </row>
    <row r="4" spans="1:17" ht="25.15" customHeight="1" x14ac:dyDescent="0.25">
      <c r="A4" s="1483"/>
      <c r="B4" s="1488"/>
      <c r="C4" s="1485" t="s">
        <v>195</v>
      </c>
      <c r="D4" s="1485" t="s">
        <v>197</v>
      </c>
      <c r="E4" s="1485" t="s">
        <v>17</v>
      </c>
      <c r="F4" s="1485" t="s">
        <v>18</v>
      </c>
      <c r="G4" s="1489" t="s">
        <v>4</v>
      </c>
      <c r="H4" s="1488" t="s">
        <v>19</v>
      </c>
      <c r="I4" s="1488" t="s">
        <v>20</v>
      </c>
      <c r="J4" s="1487" t="s">
        <v>21</v>
      </c>
      <c r="K4" s="1487"/>
      <c r="L4" s="1487"/>
      <c r="M4" s="1487"/>
      <c r="N4" s="1487"/>
      <c r="O4" s="84"/>
      <c r="P4" s="89"/>
      <c r="Q4" s="89"/>
    </row>
    <row r="5" spans="1:17" ht="38.450000000000003" customHeight="1" thickBot="1" x14ac:dyDescent="0.3">
      <c r="A5" s="1484"/>
      <c r="B5" s="1486"/>
      <c r="C5" s="1486"/>
      <c r="D5" s="1486"/>
      <c r="E5" s="1486"/>
      <c r="F5" s="1486"/>
      <c r="G5" s="1490"/>
      <c r="H5" s="1486"/>
      <c r="I5" s="1486"/>
      <c r="J5" s="38" t="s">
        <v>22</v>
      </c>
      <c r="K5" s="38" t="s">
        <v>23</v>
      </c>
      <c r="L5" s="88" t="s">
        <v>191</v>
      </c>
      <c r="M5" s="88" t="s">
        <v>192</v>
      </c>
      <c r="N5" s="88" t="s">
        <v>24</v>
      </c>
      <c r="O5" s="85"/>
      <c r="P5" s="88"/>
      <c r="Q5" s="88"/>
    </row>
    <row r="6" spans="1:17" s="7" customFormat="1" ht="20.100000000000001" customHeight="1" thickTop="1" x14ac:dyDescent="0.25">
      <c r="A6" s="1479" t="s">
        <v>26</v>
      </c>
      <c r="B6" s="1479"/>
      <c r="C6" s="45">
        <v>43</v>
      </c>
      <c r="D6" s="45">
        <v>13</v>
      </c>
      <c r="E6" s="45">
        <v>5</v>
      </c>
      <c r="F6" s="45">
        <v>7</v>
      </c>
      <c r="G6" s="45">
        <v>68</v>
      </c>
      <c r="H6" s="45">
        <v>49</v>
      </c>
      <c r="I6" s="45">
        <v>2</v>
      </c>
      <c r="J6" s="45">
        <v>2</v>
      </c>
      <c r="K6" s="45">
        <v>33</v>
      </c>
      <c r="L6" s="45">
        <v>0</v>
      </c>
      <c r="M6" s="45">
        <v>0</v>
      </c>
      <c r="N6" s="45">
        <f>SUM(J6:M6)</f>
        <v>35</v>
      </c>
      <c r="O6" s="45">
        <f>SUM(H6:M6)</f>
        <v>86</v>
      </c>
      <c r="P6" s="45">
        <v>4</v>
      </c>
      <c r="Q6" s="45">
        <f>G6+O6+P6</f>
        <v>158</v>
      </c>
    </row>
    <row r="7" spans="1:17" ht="20.100000000000001" customHeight="1" x14ac:dyDescent="0.25">
      <c r="A7" s="1479" t="s">
        <v>28</v>
      </c>
      <c r="B7" s="1479"/>
      <c r="C7" s="45">
        <v>314</v>
      </c>
      <c r="D7" s="45">
        <v>45</v>
      </c>
      <c r="E7" s="45">
        <v>143</v>
      </c>
      <c r="F7" s="45">
        <v>563</v>
      </c>
      <c r="G7" s="45">
        <v>1065</v>
      </c>
      <c r="H7" s="45">
        <v>374</v>
      </c>
      <c r="I7" s="45">
        <v>0</v>
      </c>
      <c r="J7" s="45">
        <v>228</v>
      </c>
      <c r="K7" s="45">
        <v>278</v>
      </c>
      <c r="L7" s="45">
        <v>275</v>
      </c>
      <c r="M7" s="45">
        <v>103</v>
      </c>
      <c r="N7" s="45">
        <f t="shared" ref="N7:N14" si="0">SUM(J7:M7)</f>
        <v>884</v>
      </c>
      <c r="O7" s="45">
        <f t="shared" ref="O7:O14" si="1">SUM(H7:M7)</f>
        <v>1258</v>
      </c>
      <c r="P7" s="45">
        <v>845</v>
      </c>
      <c r="Q7" s="45">
        <f t="shared" ref="Q7:Q14" si="2">G7+O7+P7</f>
        <v>3168</v>
      </c>
    </row>
    <row r="8" spans="1:17" ht="20.100000000000001" customHeight="1" x14ac:dyDescent="0.25">
      <c r="A8" s="1479" t="s">
        <v>30</v>
      </c>
      <c r="B8" s="1479"/>
      <c r="C8" s="45">
        <v>7</v>
      </c>
      <c r="D8" s="45">
        <v>22</v>
      </c>
      <c r="E8" s="45">
        <v>0</v>
      </c>
      <c r="F8" s="45">
        <v>22</v>
      </c>
      <c r="G8" s="45">
        <v>51</v>
      </c>
      <c r="H8" s="45">
        <v>77</v>
      </c>
      <c r="I8" s="45">
        <v>0</v>
      </c>
      <c r="J8" s="45">
        <v>6</v>
      </c>
      <c r="K8" s="45">
        <v>51</v>
      </c>
      <c r="L8" s="45">
        <v>0</v>
      </c>
      <c r="M8" s="45">
        <v>0</v>
      </c>
      <c r="N8" s="45">
        <f t="shared" si="0"/>
        <v>57</v>
      </c>
      <c r="O8" s="45">
        <f t="shared" si="1"/>
        <v>134</v>
      </c>
      <c r="P8" s="45">
        <v>0</v>
      </c>
      <c r="Q8" s="45">
        <f t="shared" si="2"/>
        <v>185</v>
      </c>
    </row>
    <row r="9" spans="1:17" ht="20.100000000000001" customHeight="1" x14ac:dyDescent="0.25">
      <c r="A9" s="1479" t="s">
        <v>31</v>
      </c>
      <c r="B9" s="1479"/>
      <c r="C9" s="45">
        <v>428</v>
      </c>
      <c r="D9" s="45">
        <v>211</v>
      </c>
      <c r="E9" s="45">
        <v>25</v>
      </c>
      <c r="F9" s="45">
        <v>537</v>
      </c>
      <c r="G9" s="45">
        <v>1201</v>
      </c>
      <c r="H9" s="45">
        <v>238</v>
      </c>
      <c r="I9" s="45">
        <v>3</v>
      </c>
      <c r="J9" s="45">
        <v>1217</v>
      </c>
      <c r="K9" s="45">
        <v>0</v>
      </c>
      <c r="L9" s="45">
        <v>6</v>
      </c>
      <c r="M9" s="45">
        <v>31</v>
      </c>
      <c r="N9" s="45">
        <f t="shared" si="0"/>
        <v>1254</v>
      </c>
      <c r="O9" s="45">
        <f t="shared" si="1"/>
        <v>1495</v>
      </c>
      <c r="P9" s="45">
        <v>21</v>
      </c>
      <c r="Q9" s="45">
        <f t="shared" si="2"/>
        <v>2717</v>
      </c>
    </row>
    <row r="10" spans="1:17" ht="20.100000000000001" customHeight="1" x14ac:dyDescent="0.25">
      <c r="A10" s="1479" t="s">
        <v>33</v>
      </c>
      <c r="B10" s="1479"/>
      <c r="C10" s="45">
        <v>127</v>
      </c>
      <c r="D10" s="45">
        <v>1</v>
      </c>
      <c r="E10" s="45">
        <v>111</v>
      </c>
      <c r="F10" s="45">
        <v>122</v>
      </c>
      <c r="G10" s="45">
        <v>361</v>
      </c>
      <c r="H10" s="45">
        <v>313</v>
      </c>
      <c r="I10" s="45">
        <v>0</v>
      </c>
      <c r="J10" s="45">
        <v>18</v>
      </c>
      <c r="K10" s="45">
        <v>26</v>
      </c>
      <c r="L10" s="45">
        <v>7</v>
      </c>
      <c r="M10" s="45">
        <v>19</v>
      </c>
      <c r="N10" s="45">
        <f t="shared" si="0"/>
        <v>70</v>
      </c>
      <c r="O10" s="45">
        <f t="shared" si="1"/>
        <v>383</v>
      </c>
      <c r="P10" s="45">
        <v>3</v>
      </c>
      <c r="Q10" s="45">
        <f t="shared" si="2"/>
        <v>747</v>
      </c>
    </row>
    <row r="11" spans="1:17" ht="20.100000000000001" customHeight="1" x14ac:dyDescent="0.25">
      <c r="A11" s="1479" t="s">
        <v>34</v>
      </c>
      <c r="B11" s="1479"/>
      <c r="C11" s="45">
        <v>52</v>
      </c>
      <c r="D11" s="45">
        <v>0</v>
      </c>
      <c r="E11" s="45">
        <v>57</v>
      </c>
      <c r="F11" s="45">
        <v>83</v>
      </c>
      <c r="G11" s="45">
        <v>192</v>
      </c>
      <c r="H11" s="45">
        <v>48</v>
      </c>
      <c r="I11" s="45">
        <v>0</v>
      </c>
      <c r="J11" s="45">
        <v>14</v>
      </c>
      <c r="K11" s="45">
        <v>0</v>
      </c>
      <c r="L11" s="45">
        <v>0</v>
      </c>
      <c r="M11" s="45">
        <v>7</v>
      </c>
      <c r="N11" s="45">
        <f t="shared" si="0"/>
        <v>21</v>
      </c>
      <c r="O11" s="45">
        <f t="shared" si="1"/>
        <v>69</v>
      </c>
      <c r="P11" s="45">
        <v>1</v>
      </c>
      <c r="Q11" s="45">
        <f t="shared" si="2"/>
        <v>262</v>
      </c>
    </row>
    <row r="12" spans="1:17" ht="20.100000000000001" customHeight="1" x14ac:dyDescent="0.25">
      <c r="A12" s="1479" t="s">
        <v>35</v>
      </c>
      <c r="B12" s="1479"/>
      <c r="C12" s="45">
        <v>1</v>
      </c>
      <c r="D12" s="45">
        <v>0</v>
      </c>
      <c r="E12" s="45">
        <v>1</v>
      </c>
      <c r="F12" s="45">
        <v>0</v>
      </c>
      <c r="G12" s="45">
        <v>2</v>
      </c>
      <c r="H12" s="45">
        <v>1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f t="shared" si="0"/>
        <v>0</v>
      </c>
      <c r="O12" s="45">
        <f t="shared" si="1"/>
        <v>1</v>
      </c>
      <c r="P12" s="45">
        <v>0</v>
      </c>
      <c r="Q12" s="45">
        <f t="shared" si="2"/>
        <v>3</v>
      </c>
    </row>
    <row r="13" spans="1:17" ht="20.100000000000001" customHeight="1" x14ac:dyDescent="0.25">
      <c r="A13" s="1478" t="s">
        <v>47</v>
      </c>
      <c r="B13" s="1478"/>
      <c r="C13" s="45">
        <v>11</v>
      </c>
      <c r="D13" s="45">
        <v>3</v>
      </c>
      <c r="E13" s="45">
        <v>6</v>
      </c>
      <c r="F13" s="45">
        <v>12</v>
      </c>
      <c r="G13" s="45">
        <v>32</v>
      </c>
      <c r="H13" s="45">
        <v>22</v>
      </c>
      <c r="I13" s="45">
        <v>0</v>
      </c>
      <c r="J13" s="45">
        <v>2</v>
      </c>
      <c r="K13" s="45">
        <v>0</v>
      </c>
      <c r="L13" s="45">
        <v>0</v>
      </c>
      <c r="M13" s="45">
        <v>0</v>
      </c>
      <c r="N13" s="45">
        <f t="shared" si="0"/>
        <v>2</v>
      </c>
      <c r="O13" s="45">
        <f t="shared" si="1"/>
        <v>24</v>
      </c>
      <c r="P13" s="45">
        <v>0</v>
      </c>
      <c r="Q13" s="45">
        <f t="shared" si="2"/>
        <v>56</v>
      </c>
    </row>
    <row r="14" spans="1:17" ht="20.100000000000001" customHeight="1" thickBot="1" x14ac:dyDescent="0.3">
      <c r="A14" s="1478" t="s">
        <v>58</v>
      </c>
      <c r="B14" s="1478"/>
      <c r="C14" s="45">
        <v>983</v>
      </c>
      <c r="D14" s="45">
        <v>295</v>
      </c>
      <c r="E14" s="45">
        <v>348</v>
      </c>
      <c r="F14" s="45">
        <v>1346</v>
      </c>
      <c r="G14" s="45">
        <v>2972</v>
      </c>
      <c r="H14" s="45">
        <v>1122</v>
      </c>
      <c r="I14" s="45">
        <v>5</v>
      </c>
      <c r="J14" s="45">
        <v>1487</v>
      </c>
      <c r="K14" s="45">
        <v>388</v>
      </c>
      <c r="L14" s="45">
        <v>288</v>
      </c>
      <c r="M14" s="45">
        <v>160</v>
      </c>
      <c r="N14" s="45">
        <f t="shared" si="0"/>
        <v>2323</v>
      </c>
      <c r="O14" s="45">
        <f t="shared" si="1"/>
        <v>3450</v>
      </c>
      <c r="P14" s="45">
        <v>874</v>
      </c>
      <c r="Q14" s="45">
        <f t="shared" si="2"/>
        <v>7296</v>
      </c>
    </row>
    <row r="15" spans="1:17" ht="18" x14ac:dyDescent="0.25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7"/>
    </row>
    <row r="16" spans="1:17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x14ac:dyDescent="0.2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 t="s">
        <v>105</v>
      </c>
      <c r="M17" s="13"/>
      <c r="N17" s="13"/>
      <c r="O17" s="13"/>
      <c r="P17" s="13"/>
    </row>
    <row r="18" spans="1:16" ht="15.6" customHeigh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5">
      <c r="A20" s="12"/>
    </row>
    <row r="21" spans="1:16" x14ac:dyDescent="0.25">
      <c r="A21" s="12"/>
    </row>
    <row r="22" spans="1:16" x14ac:dyDescent="0.25">
      <c r="A22" s="12"/>
    </row>
    <row r="23" spans="1:16" x14ac:dyDescent="0.25">
      <c r="A23" s="12"/>
    </row>
    <row r="24" spans="1:16" x14ac:dyDescent="0.25">
      <c r="A24" s="13"/>
    </row>
  </sheetData>
  <mergeCells count="23">
    <mergeCell ref="A14:B14"/>
    <mergeCell ref="A13:B13"/>
    <mergeCell ref="A10:B10"/>
    <mergeCell ref="A11:B11"/>
    <mergeCell ref="A12:B12"/>
    <mergeCell ref="A7:B7"/>
    <mergeCell ref="A8:B8"/>
    <mergeCell ref="A9:B9"/>
    <mergeCell ref="G4:G5"/>
    <mergeCell ref="H4:H5"/>
    <mergeCell ref="I4:I5"/>
    <mergeCell ref="J4:N4"/>
    <mergeCell ref="A6:B6"/>
    <mergeCell ref="A1:P1"/>
    <mergeCell ref="A2:P2"/>
    <mergeCell ref="A3:A5"/>
    <mergeCell ref="B3:B5"/>
    <mergeCell ref="C3:G3"/>
    <mergeCell ref="H3:N3"/>
    <mergeCell ref="C4:C5"/>
    <mergeCell ref="D4:D5"/>
    <mergeCell ref="E4:E5"/>
    <mergeCell ref="F4:F5"/>
  </mergeCells>
  <printOptions horizontalCentered="1"/>
  <pageMargins left="0.6" right="0.81" top="0.53" bottom="0.43" header="0.24" footer="0.25"/>
  <pageSetup scale="68" orientation="landscape" verticalDpi="1200" r:id="rId1"/>
  <headerFooter>
    <oddFooter>&amp;C&amp;"-,غامق"&amp;10 4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rightToLeft="1" zoomScale="85" zoomScaleNormal="85" workbookViewId="0">
      <selection activeCell="C6" sqref="C6:Q6"/>
    </sheetView>
  </sheetViews>
  <sheetFormatPr defaultRowHeight="15" x14ac:dyDescent="0.25"/>
  <cols>
    <col min="1" max="1" width="22.140625" customWidth="1"/>
    <col min="2" max="2" width="8.42578125" customWidth="1"/>
    <col min="3" max="3" width="9.140625" customWidth="1"/>
    <col min="4" max="4" width="9.42578125" customWidth="1"/>
    <col min="5" max="5" width="9.28515625" customWidth="1"/>
    <col min="6" max="6" width="11.140625" customWidth="1"/>
    <col min="7" max="7" width="9.42578125" customWidth="1"/>
    <col min="8" max="8" width="10.42578125" customWidth="1"/>
    <col min="9" max="9" width="9.28515625" customWidth="1"/>
    <col min="10" max="10" width="8.85546875" customWidth="1"/>
    <col min="11" max="11" width="11.140625" customWidth="1"/>
    <col min="12" max="12" width="11" customWidth="1"/>
    <col min="13" max="13" width="10.85546875" customWidth="1"/>
    <col min="14" max="14" width="9.85546875" customWidth="1"/>
    <col min="15" max="15" width="16.5703125" customWidth="1"/>
    <col min="16" max="16" width="12" customWidth="1"/>
    <col min="17" max="17" width="9.140625" bestFit="1" customWidth="1"/>
  </cols>
  <sheetData>
    <row r="1" spans="1:20" ht="30" customHeight="1" x14ac:dyDescent="0.25">
      <c r="A1" s="1480" t="s">
        <v>14</v>
      </c>
      <c r="B1" s="1480"/>
      <c r="C1" s="1480"/>
      <c r="D1" s="1480"/>
      <c r="E1" s="1480"/>
      <c r="F1" s="1480"/>
      <c r="G1" s="1480"/>
      <c r="H1" s="1480"/>
      <c r="I1" s="1480"/>
      <c r="J1" s="1480"/>
      <c r="K1" s="1480"/>
      <c r="L1" s="1480"/>
      <c r="M1" s="1480"/>
      <c r="N1" s="1480"/>
      <c r="O1" s="1480"/>
      <c r="P1" s="1480"/>
    </row>
    <row r="2" spans="1:20" ht="30" customHeight="1" thickBot="1" x14ac:dyDescent="0.3">
      <c r="A2" s="1481" t="s">
        <v>201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1"/>
      <c r="M2" s="1481"/>
      <c r="N2" s="1481"/>
      <c r="O2" s="1481"/>
      <c r="P2" s="1481"/>
    </row>
    <row r="3" spans="1:20" ht="54.75" customHeight="1" x14ac:dyDescent="0.25">
      <c r="A3" s="1482"/>
      <c r="B3" s="1491"/>
      <c r="C3" s="1493" t="s">
        <v>144</v>
      </c>
      <c r="D3" s="1493"/>
      <c r="E3" s="1493"/>
      <c r="F3" s="1493"/>
      <c r="G3" s="1494"/>
      <c r="H3" s="1495" t="s">
        <v>5</v>
      </c>
      <c r="I3" s="1493"/>
      <c r="J3" s="1493"/>
      <c r="K3" s="1493"/>
      <c r="L3" s="1493"/>
      <c r="M3" s="1493"/>
      <c r="N3" s="1494"/>
      <c r="O3" s="83" t="s">
        <v>12</v>
      </c>
      <c r="P3" s="90" t="s">
        <v>15</v>
      </c>
      <c r="Q3" s="90" t="s">
        <v>16</v>
      </c>
    </row>
    <row r="4" spans="1:20" ht="25.15" customHeight="1" x14ac:dyDescent="0.25">
      <c r="A4" s="1483"/>
      <c r="B4" s="1488"/>
      <c r="C4" s="1485" t="s">
        <v>195</v>
      </c>
      <c r="D4" s="1485" t="s">
        <v>197</v>
      </c>
      <c r="E4" s="1485" t="s">
        <v>17</v>
      </c>
      <c r="F4" s="1485" t="s">
        <v>18</v>
      </c>
      <c r="G4" s="1489" t="s">
        <v>4</v>
      </c>
      <c r="H4" s="1488" t="s">
        <v>19</v>
      </c>
      <c r="I4" s="1488" t="s">
        <v>20</v>
      </c>
      <c r="J4" s="1487" t="s">
        <v>21</v>
      </c>
      <c r="K4" s="1487"/>
      <c r="L4" s="1487"/>
      <c r="M4" s="1487"/>
      <c r="N4" s="1487"/>
      <c r="O4" s="84"/>
      <c r="P4" s="89"/>
      <c r="Q4" s="89"/>
    </row>
    <row r="5" spans="1:20" ht="38.450000000000003" customHeight="1" thickBot="1" x14ac:dyDescent="0.3">
      <c r="A5" s="1484"/>
      <c r="B5" s="1486"/>
      <c r="C5" s="1486"/>
      <c r="D5" s="1486"/>
      <c r="E5" s="1486"/>
      <c r="F5" s="1486"/>
      <c r="G5" s="1490"/>
      <c r="H5" s="1486"/>
      <c r="I5" s="1486"/>
      <c r="J5" s="38" t="s">
        <v>22</v>
      </c>
      <c r="K5" s="38" t="s">
        <v>23</v>
      </c>
      <c r="L5" s="88" t="s">
        <v>191</v>
      </c>
      <c r="M5" s="88" t="s">
        <v>192</v>
      </c>
      <c r="N5" s="88" t="s">
        <v>24</v>
      </c>
      <c r="O5" s="85"/>
      <c r="P5" s="88"/>
      <c r="Q5" s="88"/>
    </row>
    <row r="6" spans="1:20" ht="20.100000000000001" customHeight="1" thickTop="1" x14ac:dyDescent="0.25">
      <c r="A6" s="1479" t="s">
        <v>31</v>
      </c>
      <c r="B6" s="1479"/>
      <c r="C6" s="45">
        <v>8</v>
      </c>
      <c r="D6" s="45">
        <v>5</v>
      </c>
      <c r="E6" s="45">
        <v>4</v>
      </c>
      <c r="F6" s="45">
        <v>33</v>
      </c>
      <c r="G6" s="45">
        <v>50</v>
      </c>
      <c r="H6" s="45">
        <v>7</v>
      </c>
      <c r="I6" s="45">
        <v>0</v>
      </c>
      <c r="J6" s="45">
        <v>20</v>
      </c>
      <c r="K6" s="45">
        <v>0</v>
      </c>
      <c r="L6" s="45">
        <v>21</v>
      </c>
      <c r="M6" s="45">
        <v>4</v>
      </c>
      <c r="N6" s="45">
        <f>SUM(J6:M6)</f>
        <v>45</v>
      </c>
      <c r="O6" s="45">
        <f>SUM(H6:M6)</f>
        <v>52</v>
      </c>
      <c r="P6" s="45">
        <v>10</v>
      </c>
      <c r="Q6" s="45">
        <f>G6+O6+P6</f>
        <v>112</v>
      </c>
      <c r="T6" s="92"/>
    </row>
    <row r="7" spans="1:20" ht="20.100000000000001" customHeight="1" thickBot="1" x14ac:dyDescent="0.3">
      <c r="A7" s="1478" t="s">
        <v>58</v>
      </c>
      <c r="B7" s="1478"/>
      <c r="C7" s="45">
        <v>8</v>
      </c>
      <c r="D7" s="45">
        <v>5</v>
      </c>
      <c r="E7" s="45">
        <v>4</v>
      </c>
      <c r="F7" s="45">
        <v>33</v>
      </c>
      <c r="G7" s="45">
        <v>50</v>
      </c>
      <c r="H7" s="45">
        <v>7</v>
      </c>
      <c r="I7" s="45">
        <v>0</v>
      </c>
      <c r="J7" s="45">
        <v>20</v>
      </c>
      <c r="K7" s="45">
        <v>0</v>
      </c>
      <c r="L7" s="45">
        <v>21</v>
      </c>
      <c r="M7" s="45">
        <v>4</v>
      </c>
      <c r="N7" s="45">
        <f>SUM(J7:M7)</f>
        <v>45</v>
      </c>
      <c r="O7" s="45">
        <f>SUM(H7:M7)</f>
        <v>52</v>
      </c>
      <c r="P7" s="45">
        <v>10</v>
      </c>
      <c r="Q7" s="45">
        <f>G7+O7+P7</f>
        <v>112</v>
      </c>
      <c r="T7" s="92"/>
    </row>
    <row r="8" spans="1:20" ht="18" x14ac:dyDescent="0.25">
      <c r="A8" s="9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7"/>
      <c r="T8" s="92"/>
    </row>
    <row r="9" spans="1:20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T9" s="92"/>
    </row>
    <row r="10" spans="1:20" x14ac:dyDescent="0.25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 t="s">
        <v>105</v>
      </c>
      <c r="M10" s="13"/>
      <c r="N10" s="13"/>
      <c r="O10" s="13"/>
      <c r="P10" s="13"/>
    </row>
    <row r="11" spans="1:20" ht="15.6" customHeight="1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20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20" x14ac:dyDescent="0.25">
      <c r="A13" s="12"/>
    </row>
    <row r="14" spans="1:20" x14ac:dyDescent="0.25">
      <c r="A14" s="12"/>
    </row>
    <row r="15" spans="1:20" x14ac:dyDescent="0.25">
      <c r="A15" s="12"/>
    </row>
    <row r="16" spans="1:20" x14ac:dyDescent="0.25">
      <c r="A16" s="12"/>
    </row>
    <row r="17" spans="1:1" x14ac:dyDescent="0.25">
      <c r="A17" s="13"/>
    </row>
  </sheetData>
  <mergeCells count="16">
    <mergeCell ref="A7:B7"/>
    <mergeCell ref="A6:B6"/>
    <mergeCell ref="G4:G5"/>
    <mergeCell ref="H4:H5"/>
    <mergeCell ref="I4:I5"/>
    <mergeCell ref="J4:N4"/>
    <mergeCell ref="A1:P1"/>
    <mergeCell ref="A2:P2"/>
    <mergeCell ref="A3:A5"/>
    <mergeCell ref="B3:B5"/>
    <mergeCell ref="C3:G3"/>
    <mergeCell ref="H3:N3"/>
    <mergeCell ref="C4:C5"/>
    <mergeCell ref="D4:D5"/>
    <mergeCell ref="E4:E5"/>
    <mergeCell ref="F4:F5"/>
  </mergeCells>
  <printOptions horizontalCentered="1"/>
  <pageMargins left="0.6" right="0.81" top="0.53" bottom="0.43" header="0.24" footer="0.25"/>
  <pageSetup scale="68" orientation="landscape" verticalDpi="1200" r:id="rId1"/>
  <headerFooter>
    <oddFooter>&amp;C&amp;"-,غامق"&amp;10 4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4"/>
  <sheetViews>
    <sheetView rightToLeft="1" view="pageBreakPreview" topLeftCell="A7" zoomScale="80" zoomScaleSheetLayoutView="80" workbookViewId="0">
      <selection activeCell="N52" sqref="N52"/>
    </sheetView>
  </sheetViews>
  <sheetFormatPr defaultRowHeight="15" x14ac:dyDescent="0.25"/>
  <cols>
    <col min="1" max="1" width="6.7109375" customWidth="1"/>
    <col min="2" max="2" width="17" customWidth="1"/>
    <col min="3" max="3" width="25.5703125" customWidth="1"/>
    <col min="4" max="4" width="25.140625" customWidth="1"/>
    <col min="5" max="5" width="34" customWidth="1"/>
    <col min="6" max="6" width="12.5703125" customWidth="1"/>
    <col min="7" max="7" width="13.140625" customWidth="1"/>
  </cols>
  <sheetData>
    <row r="1" spans="1:8" ht="24.6" customHeight="1" x14ac:dyDescent="0.25">
      <c r="A1" s="1549" t="s">
        <v>998</v>
      </c>
      <c r="B1" s="1549"/>
      <c r="C1" s="1549"/>
      <c r="D1" s="1549"/>
      <c r="E1" s="1549"/>
    </row>
    <row r="2" spans="1:8" ht="36.950000000000003" customHeight="1" x14ac:dyDescent="0.25">
      <c r="A2" s="1549" t="s">
        <v>999</v>
      </c>
      <c r="B2" s="1549"/>
      <c r="C2" s="1549"/>
      <c r="D2" s="1549"/>
      <c r="E2" s="1549"/>
    </row>
    <row r="3" spans="1:8" s="453" customFormat="1" ht="24" customHeight="1" thickBot="1" x14ac:dyDescent="0.3">
      <c r="A3" s="1524" t="s">
        <v>939</v>
      </c>
      <c r="B3" s="1524"/>
      <c r="C3" s="576"/>
      <c r="D3" s="576"/>
      <c r="E3" s="486" t="s">
        <v>715</v>
      </c>
    </row>
    <row r="4" spans="1:8" ht="78.599999999999994" customHeight="1" thickBot="1" x14ac:dyDescent="0.3">
      <c r="A4" s="1550" t="s">
        <v>357</v>
      </c>
      <c r="B4" s="1550"/>
      <c r="C4" s="597" t="s">
        <v>716</v>
      </c>
      <c r="D4" s="597" t="s">
        <v>717</v>
      </c>
      <c r="E4" s="602" t="s">
        <v>430</v>
      </c>
    </row>
    <row r="5" spans="1:8" ht="45" customHeight="1" x14ac:dyDescent="0.25">
      <c r="A5" s="1551" t="s">
        <v>631</v>
      </c>
      <c r="B5" s="1551"/>
      <c r="C5" s="598">
        <v>115637</v>
      </c>
      <c r="D5" s="1178">
        <v>75.7</v>
      </c>
      <c r="E5" s="603" t="s">
        <v>710</v>
      </c>
      <c r="G5" s="1075" t="s">
        <v>631</v>
      </c>
      <c r="H5" s="339">
        <v>115637</v>
      </c>
    </row>
    <row r="6" spans="1:8" ht="45" customHeight="1" x14ac:dyDescent="0.25">
      <c r="A6" s="1546" t="s">
        <v>632</v>
      </c>
      <c r="B6" s="1546"/>
      <c r="C6" s="599">
        <v>37170</v>
      </c>
      <c r="D6" s="1179">
        <v>24.3</v>
      </c>
      <c r="E6" s="604" t="s">
        <v>714</v>
      </c>
      <c r="G6" s="7" t="s">
        <v>983</v>
      </c>
      <c r="H6" s="339">
        <v>37170</v>
      </c>
    </row>
    <row r="7" spans="1:8" ht="45" customHeight="1" thickBot="1" x14ac:dyDescent="0.3">
      <c r="A7" s="1547" t="s">
        <v>633</v>
      </c>
      <c r="B7" s="1547"/>
      <c r="C7" s="600">
        <v>20</v>
      </c>
      <c r="D7" s="1154">
        <v>0</v>
      </c>
      <c r="E7" s="605" t="s">
        <v>711</v>
      </c>
      <c r="G7" s="1075" t="s">
        <v>984</v>
      </c>
      <c r="H7" s="339">
        <v>20</v>
      </c>
    </row>
    <row r="8" spans="1:8" ht="45" customHeight="1" thickBot="1" x14ac:dyDescent="0.3">
      <c r="A8" s="1548" t="s">
        <v>688</v>
      </c>
      <c r="B8" s="1548"/>
      <c r="C8" s="601">
        <f>SUM(C5:C7)</f>
        <v>152827</v>
      </c>
      <c r="D8" s="1406">
        <v>100</v>
      </c>
      <c r="E8" s="606" t="s">
        <v>683</v>
      </c>
    </row>
    <row r="10" spans="1:8" ht="20.100000000000001" customHeight="1" x14ac:dyDescent="0.25"/>
    <row r="11" spans="1:8" ht="16.5" customHeight="1" x14ac:dyDescent="0.25"/>
    <row r="12" spans="1:8" ht="19.5" hidden="1" customHeight="1" x14ac:dyDescent="0.25"/>
    <row r="13" spans="1:8" ht="19.5" hidden="1" customHeight="1" x14ac:dyDescent="0.25"/>
    <row r="14" spans="1:8" ht="19.5" hidden="1" customHeight="1" x14ac:dyDescent="0.25"/>
    <row r="15" spans="1:8" ht="19.5" hidden="1" customHeight="1" x14ac:dyDescent="0.25"/>
    <row r="16" spans="1:8" ht="19.5" hidden="1" customHeight="1" x14ac:dyDescent="0.25">
      <c r="A16" s="331"/>
    </row>
    <row r="17" spans="1:1" ht="19.5" hidden="1" customHeight="1" x14ac:dyDescent="0.25">
      <c r="A17" s="331"/>
    </row>
    <row r="18" spans="1:1" ht="19.5" hidden="1" customHeight="1" x14ac:dyDescent="0.25"/>
    <row r="19" spans="1:1" ht="19.5" hidden="1" customHeight="1" x14ac:dyDescent="0.25"/>
    <row r="20" spans="1:1" ht="19.5" hidden="1" customHeight="1" x14ac:dyDescent="0.25"/>
    <row r="21" spans="1:1" ht="19.5" hidden="1" customHeight="1" x14ac:dyDescent="0.25"/>
    <row r="22" spans="1:1" ht="19.5" hidden="1" customHeight="1" x14ac:dyDescent="0.25"/>
    <row r="23" spans="1:1" ht="19.5" hidden="1" customHeight="1" x14ac:dyDescent="0.25"/>
    <row r="24" spans="1:1" ht="19.5" hidden="1" customHeight="1" x14ac:dyDescent="0.25"/>
    <row r="25" spans="1:1" ht="19.5" hidden="1" customHeight="1" x14ac:dyDescent="0.25"/>
    <row r="26" spans="1:1" ht="19.5" hidden="1" customHeight="1" x14ac:dyDescent="0.25"/>
    <row r="27" spans="1:1" ht="19.5" hidden="1" customHeight="1" x14ac:dyDescent="0.25"/>
    <row r="28" spans="1:1" ht="19.5" hidden="1" customHeight="1" x14ac:dyDescent="0.25"/>
    <row r="29" spans="1:1" hidden="1" x14ac:dyDescent="0.25"/>
    <row r="30" spans="1:1" hidden="1" x14ac:dyDescent="0.25"/>
    <row r="31" spans="1:1" hidden="1" x14ac:dyDescent="0.25"/>
    <row r="32" spans="1:1" hidden="1" x14ac:dyDescent="0.25"/>
    <row r="33" hidden="1" x14ac:dyDescent="0.25"/>
    <row r="34" hidden="1" x14ac:dyDescent="0.25"/>
  </sheetData>
  <mergeCells count="8">
    <mergeCell ref="A6:B6"/>
    <mergeCell ref="A7:B7"/>
    <mergeCell ref="A8:B8"/>
    <mergeCell ref="A3:B3"/>
    <mergeCell ref="A1:E1"/>
    <mergeCell ref="A2:E2"/>
    <mergeCell ref="A4:B4"/>
    <mergeCell ref="A5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>
    <oddFooter>&amp;C&amp;14 &amp;"Arial,Bold"15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58"/>
  <sheetViews>
    <sheetView rightToLeft="1" view="pageBreakPreview" zoomScale="50" zoomScaleNormal="80" zoomScaleSheetLayoutView="50" workbookViewId="0">
      <selection activeCell="S64" sqref="S64"/>
    </sheetView>
  </sheetViews>
  <sheetFormatPr defaultRowHeight="34.15" customHeight="1" x14ac:dyDescent="0.25"/>
  <cols>
    <col min="1" max="1" width="22.5703125" customWidth="1"/>
    <col min="2" max="2" width="12.42578125" customWidth="1"/>
    <col min="3" max="3" width="12.7109375" customWidth="1"/>
    <col min="4" max="4" width="11.5703125" customWidth="1"/>
    <col min="5" max="5" width="11.140625" customWidth="1"/>
    <col min="6" max="6" width="17.7109375" customWidth="1"/>
    <col min="7" max="7" width="11.140625" customWidth="1"/>
    <col min="8" max="8" width="8.42578125" customWidth="1"/>
    <col min="9" max="9" width="9.7109375" customWidth="1"/>
    <col min="10" max="10" width="9.28515625" customWidth="1"/>
    <col min="11" max="11" width="10" customWidth="1"/>
    <col min="12" max="12" width="10.7109375" customWidth="1"/>
    <col min="13" max="13" width="11.28515625" customWidth="1"/>
    <col min="14" max="14" width="14.85546875" customWidth="1"/>
    <col min="15" max="15" width="22.7109375" customWidth="1"/>
    <col min="16" max="16" width="14.42578125" customWidth="1"/>
    <col min="17" max="17" width="19.28515625" customWidth="1"/>
    <col min="18" max="18" width="15.5703125" customWidth="1"/>
    <col min="22" max="22" width="12.85546875" customWidth="1"/>
    <col min="23" max="23" width="15.7109375" customWidth="1"/>
    <col min="35" max="35" width="12.140625" bestFit="1" customWidth="1"/>
  </cols>
  <sheetData>
    <row r="1" spans="1:40" ht="21" customHeight="1" x14ac:dyDescent="0.25">
      <c r="A1" s="1552" t="s">
        <v>1000</v>
      </c>
      <c r="B1" s="1552"/>
      <c r="C1" s="1552"/>
      <c r="D1" s="1552"/>
      <c r="E1" s="1552"/>
      <c r="F1" s="1552"/>
      <c r="G1" s="1552"/>
      <c r="H1" s="1552"/>
      <c r="I1" s="1552"/>
      <c r="J1" s="1552"/>
      <c r="K1" s="1552"/>
      <c r="L1" s="1552"/>
      <c r="M1" s="1552"/>
      <c r="N1" s="1552"/>
      <c r="O1" s="1552"/>
      <c r="P1" s="1552"/>
      <c r="Q1" s="1552"/>
      <c r="R1" s="1552"/>
    </row>
    <row r="2" spans="1:40" ht="42" customHeight="1" x14ac:dyDescent="0.25">
      <c r="A2" s="1552" t="s">
        <v>1001</v>
      </c>
      <c r="B2" s="1552"/>
      <c r="C2" s="1552"/>
      <c r="D2" s="1552"/>
      <c r="E2" s="1552"/>
      <c r="F2" s="1552"/>
      <c r="G2" s="1552"/>
      <c r="H2" s="1552"/>
      <c r="I2" s="1552"/>
      <c r="J2" s="1552"/>
      <c r="K2" s="1552"/>
      <c r="L2" s="1552"/>
      <c r="M2" s="1552"/>
      <c r="N2" s="1552"/>
      <c r="O2" s="1552"/>
      <c r="P2" s="1552"/>
      <c r="Q2" s="1552"/>
      <c r="R2" s="1552"/>
    </row>
    <row r="3" spans="1:40" s="453" customFormat="1" ht="21.6" customHeight="1" thickBot="1" x14ac:dyDescent="0.3">
      <c r="A3" s="1557" t="s">
        <v>718</v>
      </c>
      <c r="B3" s="1557"/>
      <c r="C3" s="351"/>
      <c r="D3" s="351"/>
      <c r="E3" s="351"/>
      <c r="F3" s="351"/>
      <c r="G3" s="351"/>
      <c r="H3" s="352"/>
      <c r="I3" s="351"/>
      <c r="J3" s="351"/>
      <c r="K3" s="351"/>
      <c r="L3" s="351"/>
      <c r="M3" s="351"/>
      <c r="N3" s="351"/>
      <c r="O3" s="608"/>
      <c r="P3" s="351"/>
      <c r="Q3" s="351"/>
      <c r="R3" s="351" t="s">
        <v>865</v>
      </c>
    </row>
    <row r="4" spans="1:40" ht="42.6" customHeight="1" thickBot="1" x14ac:dyDescent="0.3">
      <c r="A4" s="1555" t="s">
        <v>59</v>
      </c>
      <c r="B4" s="1508" t="s">
        <v>693</v>
      </c>
      <c r="C4" s="1508"/>
      <c r="D4" s="1508"/>
      <c r="E4" s="1508"/>
      <c r="F4" s="1508"/>
      <c r="G4" s="1508" t="s">
        <v>719</v>
      </c>
      <c r="H4" s="1508"/>
      <c r="I4" s="1508"/>
      <c r="J4" s="1508"/>
      <c r="K4" s="1508"/>
      <c r="L4" s="1508"/>
      <c r="M4" s="1508"/>
      <c r="N4" s="1544" t="s">
        <v>12</v>
      </c>
      <c r="O4" s="1544" t="s">
        <v>13</v>
      </c>
      <c r="P4" s="1544" t="s">
        <v>565</v>
      </c>
      <c r="Q4" s="1544" t="s">
        <v>558</v>
      </c>
      <c r="R4" s="1553" t="s">
        <v>16</v>
      </c>
    </row>
    <row r="5" spans="1:40" ht="36.6" customHeight="1" thickBot="1" x14ac:dyDescent="0.3">
      <c r="A5" s="1523"/>
      <c r="B5" s="1508" t="s">
        <v>289</v>
      </c>
      <c r="C5" s="1508" t="s">
        <v>197</v>
      </c>
      <c r="D5" s="1508" t="s">
        <v>17</v>
      </c>
      <c r="E5" s="1508" t="s">
        <v>18</v>
      </c>
      <c r="F5" s="1508" t="s">
        <v>4</v>
      </c>
      <c r="G5" s="1508" t="s">
        <v>19</v>
      </c>
      <c r="H5" s="1508" t="s">
        <v>20</v>
      </c>
      <c r="I5" s="1508" t="s">
        <v>720</v>
      </c>
      <c r="J5" s="1531"/>
      <c r="K5" s="1531"/>
      <c r="L5" s="1531"/>
      <c r="M5" s="1508" t="s">
        <v>24</v>
      </c>
      <c r="N5" s="1509"/>
      <c r="O5" s="1509"/>
      <c r="P5" s="1509"/>
      <c r="Q5" s="1509"/>
      <c r="R5" s="1507"/>
    </row>
    <row r="6" spans="1:40" ht="39.75" customHeight="1" x14ac:dyDescent="0.25">
      <c r="A6" s="1523" t="s">
        <v>431</v>
      </c>
      <c r="B6" s="1521"/>
      <c r="C6" s="1522"/>
      <c r="D6" s="1509"/>
      <c r="E6" s="1509"/>
      <c r="F6" s="1509"/>
      <c r="G6" s="1509"/>
      <c r="H6" s="1509"/>
      <c r="I6" s="575" t="s">
        <v>22</v>
      </c>
      <c r="J6" s="575" t="s">
        <v>23</v>
      </c>
      <c r="K6" s="574" t="s">
        <v>191</v>
      </c>
      <c r="L6" s="574" t="s">
        <v>192</v>
      </c>
      <c r="M6" s="1509"/>
      <c r="N6" s="1509" t="s">
        <v>387</v>
      </c>
      <c r="O6" s="1509" t="s">
        <v>380</v>
      </c>
      <c r="P6" s="1509" t="s">
        <v>677</v>
      </c>
      <c r="Q6" s="1509" t="s">
        <v>559</v>
      </c>
      <c r="R6" s="1507" t="s">
        <v>388</v>
      </c>
    </row>
    <row r="7" spans="1:40" ht="61.5" customHeight="1" thickBot="1" x14ac:dyDescent="0.3">
      <c r="A7" s="1556"/>
      <c r="B7" s="518" t="s">
        <v>381</v>
      </c>
      <c r="C7" s="518" t="s">
        <v>382</v>
      </c>
      <c r="D7" s="518" t="s">
        <v>383</v>
      </c>
      <c r="E7" s="518" t="s">
        <v>369</v>
      </c>
      <c r="F7" s="518" t="s">
        <v>709</v>
      </c>
      <c r="G7" s="518" t="s">
        <v>373</v>
      </c>
      <c r="H7" s="518" t="s">
        <v>384</v>
      </c>
      <c r="I7" s="518" t="s">
        <v>376</v>
      </c>
      <c r="J7" s="519" t="s">
        <v>385</v>
      </c>
      <c r="K7" s="518" t="s">
        <v>386</v>
      </c>
      <c r="L7" s="518" t="s">
        <v>410</v>
      </c>
      <c r="M7" s="518" t="s">
        <v>379</v>
      </c>
      <c r="N7" s="1545"/>
      <c r="O7" s="1545"/>
      <c r="P7" s="1545"/>
      <c r="Q7" s="1545"/>
      <c r="R7" s="1554"/>
      <c r="AC7" s="341"/>
      <c r="AD7" s="341"/>
      <c r="AE7" s="341"/>
    </row>
    <row r="8" spans="1:40" ht="39.950000000000003" customHeight="1" x14ac:dyDescent="0.3">
      <c r="A8" s="1159" t="s">
        <v>615</v>
      </c>
      <c r="B8" s="1160">
        <v>3693</v>
      </c>
      <c r="C8" s="1160">
        <v>1603</v>
      </c>
      <c r="D8" s="1160">
        <v>1472</v>
      </c>
      <c r="E8" s="1160">
        <v>2129</v>
      </c>
      <c r="F8" s="1160">
        <f t="shared" ref="F8:F30" si="0">SUM(B8:E8)</f>
        <v>8897</v>
      </c>
      <c r="G8" s="1160">
        <v>4109</v>
      </c>
      <c r="H8" s="1160">
        <v>140</v>
      </c>
      <c r="I8" s="1160">
        <v>1591</v>
      </c>
      <c r="J8" s="1160">
        <v>706</v>
      </c>
      <c r="K8" s="1160">
        <v>658</v>
      </c>
      <c r="L8" s="1160">
        <v>917</v>
      </c>
      <c r="M8" s="1160">
        <f t="shared" ref="M8:M30" si="1">SUM(I8:L8)</f>
        <v>3872</v>
      </c>
      <c r="N8" s="1160">
        <v>8121</v>
      </c>
      <c r="O8" s="1160">
        <v>3434</v>
      </c>
      <c r="P8" s="1160">
        <v>20452</v>
      </c>
      <c r="Q8" s="1160">
        <v>202</v>
      </c>
      <c r="R8" s="1160">
        <f t="shared" ref="R8:R30" si="2">SUM(P8:Q8)</f>
        <v>20654</v>
      </c>
      <c r="V8" s="614" t="s">
        <v>615</v>
      </c>
      <c r="W8" s="451">
        <v>20654</v>
      </c>
      <c r="AA8">
        <v>8897</v>
      </c>
      <c r="AB8">
        <v>8121</v>
      </c>
      <c r="AC8" s="341">
        <v>3434</v>
      </c>
      <c r="AD8" s="341">
        <f t="shared" ref="AD8:AD31" si="3">SUM(AA8:AC8)</f>
        <v>20452</v>
      </c>
      <c r="AE8" s="341"/>
      <c r="AL8" s="309"/>
      <c r="AM8" s="309"/>
      <c r="AN8" s="309"/>
    </row>
    <row r="9" spans="1:40" ht="39.950000000000003" customHeight="1" x14ac:dyDescent="0.3">
      <c r="A9" s="1161">
        <v>2002</v>
      </c>
      <c r="B9" s="1162">
        <v>731</v>
      </c>
      <c r="C9" s="1162">
        <v>727</v>
      </c>
      <c r="D9" s="1162">
        <v>355</v>
      </c>
      <c r="E9" s="1162">
        <v>1097</v>
      </c>
      <c r="F9" s="1162">
        <f t="shared" si="0"/>
        <v>2910</v>
      </c>
      <c r="G9" s="1162">
        <v>2386</v>
      </c>
      <c r="H9" s="1162">
        <v>46</v>
      </c>
      <c r="I9" s="1162">
        <v>544</v>
      </c>
      <c r="J9" s="1162">
        <v>284</v>
      </c>
      <c r="K9" s="1162">
        <v>112</v>
      </c>
      <c r="L9" s="1162">
        <v>165</v>
      </c>
      <c r="M9" s="1162">
        <f t="shared" si="1"/>
        <v>1105</v>
      </c>
      <c r="N9" s="1162">
        <v>3537</v>
      </c>
      <c r="O9" s="1162">
        <v>663</v>
      </c>
      <c r="P9" s="1162">
        <v>7110</v>
      </c>
      <c r="Q9" s="1162">
        <v>262</v>
      </c>
      <c r="R9" s="1162">
        <f t="shared" si="2"/>
        <v>7372</v>
      </c>
      <c r="V9" s="451">
        <v>2002</v>
      </c>
      <c r="W9" s="451">
        <v>7372</v>
      </c>
      <c r="AA9">
        <v>2910</v>
      </c>
      <c r="AB9">
        <v>3537</v>
      </c>
      <c r="AC9" s="341">
        <v>663</v>
      </c>
      <c r="AD9" s="341">
        <f t="shared" si="3"/>
        <v>7110</v>
      </c>
      <c r="AE9" s="341"/>
      <c r="AL9" s="309"/>
      <c r="AM9" s="309"/>
      <c r="AN9" s="309"/>
    </row>
    <row r="10" spans="1:40" ht="39.950000000000003" customHeight="1" x14ac:dyDescent="0.3">
      <c r="A10" s="1161">
        <v>2003</v>
      </c>
      <c r="B10" s="1162">
        <v>1377</v>
      </c>
      <c r="C10" s="1162">
        <v>1241</v>
      </c>
      <c r="D10" s="1162">
        <v>398</v>
      </c>
      <c r="E10" s="1162">
        <v>756</v>
      </c>
      <c r="F10" s="1162">
        <f t="shared" si="0"/>
        <v>3772</v>
      </c>
      <c r="G10" s="1162">
        <v>2568</v>
      </c>
      <c r="H10" s="1162">
        <v>127</v>
      </c>
      <c r="I10" s="1162">
        <v>212</v>
      </c>
      <c r="J10" s="1162">
        <v>51</v>
      </c>
      <c r="K10" s="1162">
        <v>62</v>
      </c>
      <c r="L10" s="1162">
        <v>134</v>
      </c>
      <c r="M10" s="1162">
        <f t="shared" si="1"/>
        <v>459</v>
      </c>
      <c r="N10" s="1162">
        <v>3154</v>
      </c>
      <c r="O10" s="1162">
        <v>443</v>
      </c>
      <c r="P10" s="1162">
        <v>7369</v>
      </c>
      <c r="Q10" s="1162">
        <v>234</v>
      </c>
      <c r="R10" s="1162">
        <f t="shared" si="2"/>
        <v>7603</v>
      </c>
      <c r="V10" s="451">
        <v>2003</v>
      </c>
      <c r="W10" s="451">
        <v>7603</v>
      </c>
      <c r="AA10">
        <v>3772</v>
      </c>
      <c r="AB10">
        <v>3154</v>
      </c>
      <c r="AC10" s="341">
        <v>443</v>
      </c>
      <c r="AD10" s="341">
        <f t="shared" si="3"/>
        <v>7369</v>
      </c>
      <c r="AE10" s="341"/>
      <c r="AL10" s="309"/>
      <c r="AM10" s="309"/>
      <c r="AN10" s="309"/>
    </row>
    <row r="11" spans="1:40" ht="39.950000000000003" customHeight="1" x14ac:dyDescent="0.3">
      <c r="A11" s="1161">
        <v>2004</v>
      </c>
      <c r="B11" s="1162">
        <v>3744</v>
      </c>
      <c r="C11" s="1162">
        <v>2432</v>
      </c>
      <c r="D11" s="1162">
        <v>427</v>
      </c>
      <c r="E11" s="1162">
        <v>1141</v>
      </c>
      <c r="F11" s="1162">
        <f t="shared" si="0"/>
        <v>7744</v>
      </c>
      <c r="G11" s="1162">
        <v>2359</v>
      </c>
      <c r="H11" s="1162">
        <v>66</v>
      </c>
      <c r="I11" s="1162">
        <v>280</v>
      </c>
      <c r="J11" s="1162">
        <v>79</v>
      </c>
      <c r="K11" s="1162">
        <v>46</v>
      </c>
      <c r="L11" s="1162">
        <v>593</v>
      </c>
      <c r="M11" s="1162">
        <f t="shared" si="1"/>
        <v>998</v>
      </c>
      <c r="N11" s="1162">
        <v>3423</v>
      </c>
      <c r="O11" s="1162">
        <v>544</v>
      </c>
      <c r="P11" s="1162">
        <v>11711</v>
      </c>
      <c r="Q11" s="1162">
        <v>234</v>
      </c>
      <c r="R11" s="1162">
        <f t="shared" si="2"/>
        <v>11945</v>
      </c>
      <c r="V11" s="451">
        <v>2004</v>
      </c>
      <c r="W11" s="451">
        <v>11945</v>
      </c>
      <c r="AA11">
        <v>7744</v>
      </c>
      <c r="AB11">
        <v>3423</v>
      </c>
      <c r="AC11" s="341">
        <v>544</v>
      </c>
      <c r="AD11" s="341">
        <f t="shared" si="3"/>
        <v>11711</v>
      </c>
      <c r="AE11" s="341"/>
      <c r="AK11">
        <v>401</v>
      </c>
      <c r="AL11" s="309">
        <v>13</v>
      </c>
      <c r="AM11" s="309">
        <f>SUM(AK11:AL11)</f>
        <v>414</v>
      </c>
      <c r="AN11" s="309"/>
    </row>
    <row r="12" spans="1:40" ht="39.950000000000003" customHeight="1" x14ac:dyDescent="0.3">
      <c r="A12" s="1161">
        <v>2005</v>
      </c>
      <c r="B12" s="1162">
        <v>875</v>
      </c>
      <c r="C12" s="1162">
        <v>1553</v>
      </c>
      <c r="D12" s="1162">
        <v>139</v>
      </c>
      <c r="E12" s="1162">
        <v>500</v>
      </c>
      <c r="F12" s="1162">
        <f t="shared" si="0"/>
        <v>3067</v>
      </c>
      <c r="G12" s="1162">
        <v>2893</v>
      </c>
      <c r="H12" s="1162">
        <v>35</v>
      </c>
      <c r="I12" s="1162">
        <v>190</v>
      </c>
      <c r="J12" s="1162">
        <v>92</v>
      </c>
      <c r="K12" s="1162">
        <v>39</v>
      </c>
      <c r="L12" s="1162">
        <v>152</v>
      </c>
      <c r="M12" s="1162">
        <f t="shared" si="1"/>
        <v>473</v>
      </c>
      <c r="N12" s="1162">
        <v>3401</v>
      </c>
      <c r="O12" s="1162">
        <v>858</v>
      </c>
      <c r="P12" s="1162">
        <v>7326</v>
      </c>
      <c r="Q12" s="1162">
        <v>98</v>
      </c>
      <c r="R12" s="1162">
        <f t="shared" si="2"/>
        <v>7424</v>
      </c>
      <c r="V12" s="451">
        <v>2005</v>
      </c>
      <c r="W12" s="451">
        <v>7424</v>
      </c>
      <c r="AA12">
        <v>3067</v>
      </c>
      <c r="AB12">
        <v>3401</v>
      </c>
      <c r="AC12" s="341">
        <v>858</v>
      </c>
      <c r="AD12" s="341">
        <f t="shared" si="3"/>
        <v>7326</v>
      </c>
      <c r="AE12" s="341"/>
      <c r="AL12" s="309"/>
      <c r="AM12" s="309"/>
      <c r="AN12" s="309"/>
    </row>
    <row r="13" spans="1:40" ht="39.950000000000003" customHeight="1" x14ac:dyDescent="0.3">
      <c r="A13" s="1161">
        <v>2006</v>
      </c>
      <c r="B13" s="1162">
        <v>2163</v>
      </c>
      <c r="C13" s="1162">
        <v>476</v>
      </c>
      <c r="D13" s="1162">
        <v>81</v>
      </c>
      <c r="E13" s="1162">
        <v>410</v>
      </c>
      <c r="F13" s="1162">
        <f t="shared" si="0"/>
        <v>3130</v>
      </c>
      <c r="G13" s="1162">
        <v>3022</v>
      </c>
      <c r="H13" s="1162">
        <v>37</v>
      </c>
      <c r="I13" s="1162">
        <v>126</v>
      </c>
      <c r="J13" s="1162">
        <v>72</v>
      </c>
      <c r="K13" s="1162">
        <v>68</v>
      </c>
      <c r="L13" s="1162">
        <v>77</v>
      </c>
      <c r="M13" s="1162">
        <f t="shared" si="1"/>
        <v>343</v>
      </c>
      <c r="N13" s="1162">
        <v>3402</v>
      </c>
      <c r="O13" s="1162">
        <v>953</v>
      </c>
      <c r="P13" s="1162">
        <v>7485</v>
      </c>
      <c r="Q13" s="1162">
        <v>372</v>
      </c>
      <c r="R13" s="1162">
        <f t="shared" si="2"/>
        <v>7857</v>
      </c>
      <c r="V13" s="451">
        <v>2006</v>
      </c>
      <c r="W13" s="451">
        <v>7857</v>
      </c>
      <c r="AA13">
        <v>3130</v>
      </c>
      <c r="AB13">
        <v>3402</v>
      </c>
      <c r="AC13" s="341">
        <v>953</v>
      </c>
      <c r="AD13" s="341">
        <f t="shared" si="3"/>
        <v>7485</v>
      </c>
      <c r="AE13" s="341"/>
      <c r="AL13" s="309"/>
      <c r="AM13" s="309"/>
      <c r="AN13" s="309"/>
    </row>
    <row r="14" spans="1:40" ht="39.950000000000003" customHeight="1" x14ac:dyDescent="0.3">
      <c r="A14" s="1161">
        <v>2007</v>
      </c>
      <c r="B14" s="1162">
        <v>1759</v>
      </c>
      <c r="C14" s="1162">
        <v>307</v>
      </c>
      <c r="D14" s="1162">
        <v>123</v>
      </c>
      <c r="E14" s="1162">
        <v>639</v>
      </c>
      <c r="F14" s="1162">
        <f t="shared" si="0"/>
        <v>2828</v>
      </c>
      <c r="G14" s="1162">
        <v>1044</v>
      </c>
      <c r="H14" s="1162">
        <v>9</v>
      </c>
      <c r="I14" s="1162">
        <v>59</v>
      </c>
      <c r="J14" s="1162">
        <v>121</v>
      </c>
      <c r="K14" s="1162">
        <v>38</v>
      </c>
      <c r="L14" s="1162">
        <v>99</v>
      </c>
      <c r="M14" s="1162">
        <f t="shared" si="1"/>
        <v>317</v>
      </c>
      <c r="N14" s="1162">
        <v>1370</v>
      </c>
      <c r="O14" s="1162">
        <v>460</v>
      </c>
      <c r="P14" s="1162">
        <v>4658</v>
      </c>
      <c r="Q14" s="1162">
        <v>692</v>
      </c>
      <c r="R14" s="1162">
        <f t="shared" si="2"/>
        <v>5350</v>
      </c>
      <c r="V14" s="451">
        <v>2007</v>
      </c>
      <c r="W14" s="451">
        <v>5350</v>
      </c>
      <c r="Z14" t="s">
        <v>978</v>
      </c>
      <c r="AA14">
        <v>2828</v>
      </c>
      <c r="AB14">
        <v>1370</v>
      </c>
      <c r="AC14" s="341">
        <v>460</v>
      </c>
      <c r="AD14" s="341">
        <f t="shared" si="3"/>
        <v>4658</v>
      </c>
      <c r="AE14" s="341"/>
      <c r="AL14" s="309"/>
      <c r="AM14" s="309"/>
      <c r="AN14" s="309"/>
    </row>
    <row r="15" spans="1:40" ht="39.950000000000003" customHeight="1" x14ac:dyDescent="0.45">
      <c r="A15" s="1161">
        <v>2008</v>
      </c>
      <c r="B15" s="1162">
        <v>2226</v>
      </c>
      <c r="C15" s="1162">
        <v>2067</v>
      </c>
      <c r="D15" s="1162">
        <v>278</v>
      </c>
      <c r="E15" s="1162">
        <v>1178</v>
      </c>
      <c r="F15" s="1162">
        <f t="shared" si="0"/>
        <v>5749</v>
      </c>
      <c r="G15" s="1162">
        <v>6860</v>
      </c>
      <c r="H15" s="1162">
        <v>33</v>
      </c>
      <c r="I15" s="1162">
        <v>374</v>
      </c>
      <c r="J15" s="1162">
        <v>211</v>
      </c>
      <c r="K15" s="1162">
        <v>81</v>
      </c>
      <c r="L15" s="1162">
        <v>391</v>
      </c>
      <c r="M15" s="1162">
        <f t="shared" si="1"/>
        <v>1057</v>
      </c>
      <c r="N15" s="1162">
        <v>7950</v>
      </c>
      <c r="O15" s="1162">
        <v>1305</v>
      </c>
      <c r="P15" s="1162">
        <v>15004</v>
      </c>
      <c r="Q15" s="1162">
        <v>93</v>
      </c>
      <c r="R15" s="1162">
        <f t="shared" si="2"/>
        <v>15097</v>
      </c>
      <c r="V15" s="451">
        <v>2008</v>
      </c>
      <c r="W15" s="451">
        <v>15097</v>
      </c>
      <c r="AA15">
        <v>5749</v>
      </c>
      <c r="AB15">
        <v>7950</v>
      </c>
      <c r="AC15" s="341">
        <v>1305</v>
      </c>
      <c r="AD15" s="341">
        <f t="shared" si="3"/>
        <v>15004</v>
      </c>
      <c r="AE15" s="341"/>
      <c r="AJ15" s="1402" t="s">
        <v>1028</v>
      </c>
      <c r="AL15" s="309"/>
      <c r="AM15" s="309"/>
      <c r="AN15" s="309"/>
    </row>
    <row r="16" spans="1:40" ht="39.950000000000003" customHeight="1" x14ac:dyDescent="0.3">
      <c r="A16" s="1161">
        <v>2009</v>
      </c>
      <c r="B16" s="1162">
        <v>1688</v>
      </c>
      <c r="C16" s="1162">
        <v>508</v>
      </c>
      <c r="D16" s="1162">
        <v>345</v>
      </c>
      <c r="E16" s="1162">
        <v>863</v>
      </c>
      <c r="F16" s="1162">
        <f t="shared" si="0"/>
        <v>3404</v>
      </c>
      <c r="G16" s="1162">
        <v>4250</v>
      </c>
      <c r="H16" s="1162">
        <v>44</v>
      </c>
      <c r="I16" s="1162">
        <v>221</v>
      </c>
      <c r="J16" s="1162">
        <v>78</v>
      </c>
      <c r="K16" s="1162">
        <v>71</v>
      </c>
      <c r="L16" s="1162">
        <v>240</v>
      </c>
      <c r="M16" s="1162">
        <f t="shared" si="1"/>
        <v>610</v>
      </c>
      <c r="N16" s="1162">
        <v>4904</v>
      </c>
      <c r="O16" s="1162">
        <v>1219</v>
      </c>
      <c r="P16" s="1162">
        <v>9527</v>
      </c>
      <c r="Q16" s="1162">
        <v>66</v>
      </c>
      <c r="R16" s="1162">
        <f t="shared" si="2"/>
        <v>9593</v>
      </c>
      <c r="V16" s="451">
        <v>2009</v>
      </c>
      <c r="W16" s="451">
        <v>9593</v>
      </c>
      <c r="AA16">
        <v>3404</v>
      </c>
      <c r="AB16">
        <v>4904</v>
      </c>
      <c r="AC16" s="341">
        <v>1219</v>
      </c>
      <c r="AD16" s="341">
        <f t="shared" si="3"/>
        <v>9527</v>
      </c>
      <c r="AE16" s="341"/>
      <c r="AL16" s="309"/>
      <c r="AM16" s="309"/>
      <c r="AN16" s="309"/>
    </row>
    <row r="17" spans="1:40" ht="39.950000000000003" customHeight="1" x14ac:dyDescent="0.3">
      <c r="A17" s="1161">
        <v>2010</v>
      </c>
      <c r="B17" s="1162">
        <v>2300</v>
      </c>
      <c r="C17" s="1162">
        <v>757</v>
      </c>
      <c r="D17" s="1162">
        <v>491</v>
      </c>
      <c r="E17" s="1162">
        <v>1355</v>
      </c>
      <c r="F17" s="1162">
        <f t="shared" si="0"/>
        <v>4903</v>
      </c>
      <c r="G17" s="1162">
        <v>3214</v>
      </c>
      <c r="H17" s="1162">
        <v>59</v>
      </c>
      <c r="I17" s="1162">
        <v>158</v>
      </c>
      <c r="J17" s="1162">
        <v>167</v>
      </c>
      <c r="K17" s="1162">
        <v>34</v>
      </c>
      <c r="L17" s="1162">
        <v>286</v>
      </c>
      <c r="M17" s="1162">
        <f t="shared" si="1"/>
        <v>645</v>
      </c>
      <c r="N17" s="1162">
        <v>3918</v>
      </c>
      <c r="O17" s="1162">
        <v>715</v>
      </c>
      <c r="P17" s="1162">
        <v>9536</v>
      </c>
      <c r="Q17" s="1162">
        <v>399</v>
      </c>
      <c r="R17" s="1162">
        <f t="shared" si="2"/>
        <v>9935</v>
      </c>
      <c r="V17" s="451">
        <v>2010</v>
      </c>
      <c r="W17" s="451">
        <v>9935</v>
      </c>
      <c r="AA17">
        <v>4903</v>
      </c>
      <c r="AB17">
        <v>3918</v>
      </c>
      <c r="AC17" s="341">
        <v>715</v>
      </c>
      <c r="AD17" s="341">
        <f t="shared" si="3"/>
        <v>9536</v>
      </c>
      <c r="AE17" s="341"/>
      <c r="AL17" s="309"/>
      <c r="AM17" s="309"/>
      <c r="AN17" s="309"/>
    </row>
    <row r="18" spans="1:40" ht="39.950000000000003" customHeight="1" x14ac:dyDescent="0.3">
      <c r="A18" s="1161">
        <v>2011</v>
      </c>
      <c r="B18" s="1162">
        <v>1568</v>
      </c>
      <c r="C18" s="1162">
        <v>920</v>
      </c>
      <c r="D18" s="1162">
        <v>533</v>
      </c>
      <c r="E18" s="1162">
        <v>1136</v>
      </c>
      <c r="F18" s="1162">
        <f t="shared" si="0"/>
        <v>4157</v>
      </c>
      <c r="G18" s="1162">
        <v>1947</v>
      </c>
      <c r="H18" s="1162">
        <v>28</v>
      </c>
      <c r="I18" s="1162">
        <v>70</v>
      </c>
      <c r="J18" s="1162">
        <v>197</v>
      </c>
      <c r="K18" s="1162">
        <v>56</v>
      </c>
      <c r="L18" s="1162">
        <v>262</v>
      </c>
      <c r="M18" s="1162">
        <f t="shared" si="1"/>
        <v>585</v>
      </c>
      <c r="N18" s="1162">
        <v>2560</v>
      </c>
      <c r="O18" s="1162">
        <v>449</v>
      </c>
      <c r="P18" s="1162">
        <v>7166</v>
      </c>
      <c r="Q18" s="1162">
        <v>89</v>
      </c>
      <c r="R18" s="1162">
        <f t="shared" si="2"/>
        <v>7255</v>
      </c>
      <c r="V18" s="451">
        <v>2011</v>
      </c>
      <c r="W18" s="451">
        <v>7255</v>
      </c>
      <c r="AA18">
        <v>4157</v>
      </c>
      <c r="AB18">
        <v>2560</v>
      </c>
      <c r="AC18" s="341">
        <v>449</v>
      </c>
      <c r="AD18" s="341">
        <f t="shared" si="3"/>
        <v>7166</v>
      </c>
      <c r="AE18" s="341"/>
      <c r="AL18" s="309"/>
      <c r="AM18" s="309"/>
      <c r="AN18" s="309"/>
    </row>
    <row r="19" spans="1:40" ht="39.950000000000003" customHeight="1" x14ac:dyDescent="0.35">
      <c r="A19" s="1161">
        <v>2012</v>
      </c>
      <c r="B19" s="1162">
        <v>810</v>
      </c>
      <c r="C19" s="1162">
        <v>703</v>
      </c>
      <c r="D19" s="1162">
        <v>338</v>
      </c>
      <c r="E19" s="1162">
        <v>1366</v>
      </c>
      <c r="F19" s="1162">
        <f t="shared" si="0"/>
        <v>3217</v>
      </c>
      <c r="G19" s="1162">
        <v>1526</v>
      </c>
      <c r="H19" s="1162">
        <v>37</v>
      </c>
      <c r="I19" s="1162">
        <v>150</v>
      </c>
      <c r="J19" s="1162">
        <v>119</v>
      </c>
      <c r="K19" s="1162">
        <v>67</v>
      </c>
      <c r="L19" s="1162">
        <v>297</v>
      </c>
      <c r="M19" s="1162">
        <f t="shared" si="1"/>
        <v>633</v>
      </c>
      <c r="N19" s="1162">
        <v>2196</v>
      </c>
      <c r="O19" s="1162">
        <v>683</v>
      </c>
      <c r="P19" s="1162">
        <v>6096</v>
      </c>
      <c r="Q19" s="1162">
        <v>221</v>
      </c>
      <c r="R19" s="1162">
        <f t="shared" si="2"/>
        <v>6317</v>
      </c>
      <c r="V19" s="451">
        <v>2012</v>
      </c>
      <c r="W19" s="451">
        <v>6317</v>
      </c>
      <c r="AA19">
        <v>3217</v>
      </c>
      <c r="AB19">
        <v>2196</v>
      </c>
      <c r="AC19" s="341">
        <v>683</v>
      </c>
      <c r="AD19" s="341">
        <f t="shared" si="3"/>
        <v>6096</v>
      </c>
      <c r="AE19" s="341"/>
      <c r="AI19" s="257">
        <v>150723</v>
      </c>
      <c r="AL19" s="309"/>
      <c r="AM19" s="309"/>
      <c r="AN19" s="309"/>
    </row>
    <row r="20" spans="1:40" ht="39.950000000000003" customHeight="1" x14ac:dyDescent="0.35">
      <c r="A20" s="1161">
        <v>2013</v>
      </c>
      <c r="B20" s="1162">
        <v>1159</v>
      </c>
      <c r="C20" s="1162">
        <v>1144</v>
      </c>
      <c r="D20" s="1162">
        <v>772</v>
      </c>
      <c r="E20" s="1162">
        <v>1671</v>
      </c>
      <c r="F20" s="1162">
        <f t="shared" si="0"/>
        <v>4746</v>
      </c>
      <c r="G20" s="1162">
        <v>3557</v>
      </c>
      <c r="H20" s="1162">
        <v>31</v>
      </c>
      <c r="I20" s="1162">
        <v>216</v>
      </c>
      <c r="J20" s="1162">
        <v>134</v>
      </c>
      <c r="K20" s="1162">
        <v>55</v>
      </c>
      <c r="L20" s="1162">
        <v>272</v>
      </c>
      <c r="M20" s="1162">
        <f t="shared" si="1"/>
        <v>677</v>
      </c>
      <c r="N20" s="1162">
        <v>4265</v>
      </c>
      <c r="O20" s="1162">
        <v>720</v>
      </c>
      <c r="P20" s="1162">
        <v>9731</v>
      </c>
      <c r="Q20" s="1162">
        <v>25</v>
      </c>
      <c r="R20" s="1162">
        <f t="shared" si="2"/>
        <v>9756</v>
      </c>
      <c r="V20" s="451">
        <v>2013</v>
      </c>
      <c r="W20" s="451">
        <v>9756</v>
      </c>
      <c r="AA20">
        <v>4746</v>
      </c>
      <c r="AB20">
        <v>4265</v>
      </c>
      <c r="AC20" s="341">
        <v>720</v>
      </c>
      <c r="AD20" s="341">
        <f t="shared" si="3"/>
        <v>9731</v>
      </c>
      <c r="AE20" s="341"/>
      <c r="AI20" s="257">
        <v>2104</v>
      </c>
      <c r="AL20" s="309"/>
      <c r="AM20" s="309"/>
      <c r="AN20" s="309"/>
    </row>
    <row r="21" spans="1:40" ht="39.950000000000003" customHeight="1" x14ac:dyDescent="0.35">
      <c r="A21" s="1161">
        <v>2014</v>
      </c>
      <c r="B21" s="1162">
        <v>2571</v>
      </c>
      <c r="C21" s="1162">
        <v>812</v>
      </c>
      <c r="D21" s="1162">
        <v>283</v>
      </c>
      <c r="E21" s="1162">
        <v>1491</v>
      </c>
      <c r="F21" s="1162">
        <f t="shared" si="0"/>
        <v>5157</v>
      </c>
      <c r="G21" s="1162">
        <v>4437</v>
      </c>
      <c r="H21" s="1162">
        <v>56</v>
      </c>
      <c r="I21" s="1162">
        <v>747</v>
      </c>
      <c r="J21" s="1162">
        <v>123</v>
      </c>
      <c r="K21" s="1162">
        <v>50</v>
      </c>
      <c r="L21" s="1162">
        <v>272</v>
      </c>
      <c r="M21" s="1162">
        <f t="shared" si="1"/>
        <v>1192</v>
      </c>
      <c r="N21" s="1162">
        <v>5685</v>
      </c>
      <c r="O21" s="1162">
        <v>935</v>
      </c>
      <c r="P21" s="1162">
        <v>11777</v>
      </c>
      <c r="Q21" s="1162">
        <v>202</v>
      </c>
      <c r="R21" s="1162">
        <f t="shared" si="2"/>
        <v>11979</v>
      </c>
      <c r="V21" s="451">
        <v>2014</v>
      </c>
      <c r="W21" s="451">
        <v>11979</v>
      </c>
      <c r="AA21">
        <v>5157</v>
      </c>
      <c r="AB21">
        <v>5685</v>
      </c>
      <c r="AC21" s="341">
        <v>935</v>
      </c>
      <c r="AD21" s="341">
        <f t="shared" si="3"/>
        <v>11777</v>
      </c>
      <c r="AE21" s="341"/>
      <c r="AI21" s="257">
        <f>SUM(AI19:AI20)</f>
        <v>152827</v>
      </c>
      <c r="AL21" s="309"/>
      <c r="AM21" s="309"/>
      <c r="AN21" s="309"/>
    </row>
    <row r="22" spans="1:40" ht="39.950000000000003" customHeight="1" x14ac:dyDescent="0.3">
      <c r="A22" s="1161">
        <v>2015</v>
      </c>
      <c r="B22" s="1162">
        <v>377</v>
      </c>
      <c r="C22" s="1162">
        <v>141</v>
      </c>
      <c r="D22" s="1162">
        <v>195</v>
      </c>
      <c r="E22" s="1162">
        <v>208</v>
      </c>
      <c r="F22" s="1162">
        <f t="shared" si="0"/>
        <v>921</v>
      </c>
      <c r="G22" s="1162">
        <v>480</v>
      </c>
      <c r="H22" s="1162">
        <v>14</v>
      </c>
      <c r="I22" s="1162">
        <v>95</v>
      </c>
      <c r="J22" s="1162">
        <v>18</v>
      </c>
      <c r="K22" s="1162">
        <v>29</v>
      </c>
      <c r="L22" s="1162">
        <v>50</v>
      </c>
      <c r="M22" s="1162">
        <f t="shared" si="1"/>
        <v>192</v>
      </c>
      <c r="N22" s="1162">
        <v>686</v>
      </c>
      <c r="O22" s="1162">
        <v>253</v>
      </c>
      <c r="P22" s="1162">
        <v>1860</v>
      </c>
      <c r="Q22" s="1162">
        <v>2</v>
      </c>
      <c r="R22" s="1162">
        <f t="shared" si="2"/>
        <v>1862</v>
      </c>
      <c r="V22" s="451">
        <v>2015</v>
      </c>
      <c r="W22" s="451">
        <v>1862</v>
      </c>
      <c r="AA22">
        <v>921</v>
      </c>
      <c r="AB22">
        <v>686</v>
      </c>
      <c r="AC22" s="341">
        <v>253</v>
      </c>
      <c r="AD22" s="341">
        <f t="shared" si="3"/>
        <v>1860</v>
      </c>
      <c r="AE22" s="341"/>
      <c r="AL22" s="309"/>
      <c r="AM22" s="309"/>
      <c r="AN22" s="309"/>
    </row>
    <row r="23" spans="1:40" s="459" customFormat="1" ht="39.950000000000003" customHeight="1" x14ac:dyDescent="0.3">
      <c r="A23" s="1161">
        <v>2016</v>
      </c>
      <c r="B23" s="1162">
        <v>28</v>
      </c>
      <c r="C23" s="1162">
        <v>27</v>
      </c>
      <c r="D23" s="1162">
        <v>45</v>
      </c>
      <c r="E23" s="1162">
        <v>40</v>
      </c>
      <c r="F23" s="1162">
        <f t="shared" si="0"/>
        <v>140</v>
      </c>
      <c r="G23" s="1162">
        <v>173</v>
      </c>
      <c r="H23" s="1162">
        <v>0</v>
      </c>
      <c r="I23" s="1162">
        <v>7</v>
      </c>
      <c r="J23" s="1162">
        <v>1</v>
      </c>
      <c r="K23" s="1162">
        <v>1</v>
      </c>
      <c r="L23" s="1162">
        <v>1</v>
      </c>
      <c r="M23" s="1162">
        <f t="shared" si="1"/>
        <v>10</v>
      </c>
      <c r="N23" s="1162">
        <v>183</v>
      </c>
      <c r="O23" s="1162">
        <v>18</v>
      </c>
      <c r="P23" s="1162">
        <v>341</v>
      </c>
      <c r="Q23" s="1162">
        <v>0</v>
      </c>
      <c r="R23" s="1162">
        <f t="shared" si="2"/>
        <v>341</v>
      </c>
      <c r="V23" s="451">
        <v>2016</v>
      </c>
      <c r="W23" s="451">
        <v>341</v>
      </c>
      <c r="AA23" s="459">
        <v>140</v>
      </c>
      <c r="AB23" s="459">
        <v>183</v>
      </c>
      <c r="AC23" s="341">
        <v>18</v>
      </c>
      <c r="AD23" s="341">
        <f t="shared" si="3"/>
        <v>341</v>
      </c>
      <c r="AE23" s="341"/>
      <c r="AL23" s="309"/>
      <c r="AM23" s="309"/>
      <c r="AN23" s="309"/>
    </row>
    <row r="24" spans="1:40" ht="39.950000000000003" customHeight="1" x14ac:dyDescent="0.3">
      <c r="A24" s="1161">
        <v>2017</v>
      </c>
      <c r="B24" s="1162">
        <v>31</v>
      </c>
      <c r="C24" s="1162">
        <v>45</v>
      </c>
      <c r="D24" s="1162">
        <v>16</v>
      </c>
      <c r="E24" s="1162">
        <v>30</v>
      </c>
      <c r="F24" s="1162">
        <f t="shared" si="0"/>
        <v>122</v>
      </c>
      <c r="G24" s="1162">
        <v>104</v>
      </c>
      <c r="H24" s="1162">
        <v>0</v>
      </c>
      <c r="I24" s="1162">
        <v>3</v>
      </c>
      <c r="J24" s="1162">
        <v>0</v>
      </c>
      <c r="K24" s="1162">
        <v>0</v>
      </c>
      <c r="L24" s="1162">
        <v>10</v>
      </c>
      <c r="M24" s="1162">
        <f t="shared" si="1"/>
        <v>13</v>
      </c>
      <c r="N24" s="1162">
        <v>117</v>
      </c>
      <c r="O24" s="1162">
        <v>5</v>
      </c>
      <c r="P24" s="1162">
        <v>244</v>
      </c>
      <c r="Q24" s="1162">
        <v>0</v>
      </c>
      <c r="R24" s="1162">
        <f t="shared" si="2"/>
        <v>244</v>
      </c>
      <c r="V24" s="451">
        <v>2017</v>
      </c>
      <c r="W24" s="451">
        <v>244</v>
      </c>
      <c r="AA24">
        <v>122</v>
      </c>
      <c r="AB24">
        <v>117</v>
      </c>
      <c r="AC24" s="341">
        <v>5</v>
      </c>
      <c r="AD24" s="341">
        <f t="shared" si="3"/>
        <v>244</v>
      </c>
      <c r="AE24" s="341"/>
      <c r="AL24" s="309"/>
      <c r="AM24" s="309"/>
      <c r="AN24" s="309"/>
    </row>
    <row r="25" spans="1:40" s="459" customFormat="1" ht="39.950000000000003" customHeight="1" x14ac:dyDescent="0.3">
      <c r="A25" s="1191">
        <v>2018</v>
      </c>
      <c r="B25" s="1173">
        <v>34</v>
      </c>
      <c r="C25" s="1173">
        <v>74</v>
      </c>
      <c r="D25" s="1173">
        <v>4</v>
      </c>
      <c r="E25" s="1173">
        <v>42</v>
      </c>
      <c r="F25" s="1173">
        <f t="shared" si="0"/>
        <v>154</v>
      </c>
      <c r="G25" s="1173">
        <v>401</v>
      </c>
      <c r="H25" s="1173">
        <v>13</v>
      </c>
      <c r="I25" s="1173"/>
      <c r="J25" s="1173">
        <v>5</v>
      </c>
      <c r="K25" s="1173">
        <v>1</v>
      </c>
      <c r="L25" s="1173">
        <v>4</v>
      </c>
      <c r="M25" s="1173">
        <f>SUM(I25:L25)</f>
        <v>10</v>
      </c>
      <c r="N25" s="1173">
        <v>424</v>
      </c>
      <c r="O25" s="1173">
        <v>375</v>
      </c>
      <c r="P25" s="1173">
        <v>953</v>
      </c>
      <c r="Q25" s="1173">
        <v>0</v>
      </c>
      <c r="R25" s="1173">
        <f t="shared" si="2"/>
        <v>953</v>
      </c>
      <c r="V25" s="451">
        <v>2018</v>
      </c>
      <c r="W25" s="451">
        <v>953</v>
      </c>
      <c r="AA25" s="459">
        <v>154</v>
      </c>
      <c r="AB25" s="459">
        <v>424</v>
      </c>
      <c r="AC25" s="341">
        <v>375</v>
      </c>
      <c r="AD25" s="341">
        <f t="shared" si="3"/>
        <v>953</v>
      </c>
      <c r="AE25" s="341"/>
      <c r="AL25" s="309"/>
      <c r="AM25" s="309"/>
      <c r="AN25" s="309"/>
    </row>
    <row r="26" spans="1:40" s="459" customFormat="1" ht="39.950000000000003" customHeight="1" x14ac:dyDescent="0.3">
      <c r="A26" s="1191">
        <v>2019</v>
      </c>
      <c r="B26" s="1173">
        <v>64</v>
      </c>
      <c r="C26" s="1173">
        <v>117</v>
      </c>
      <c r="D26" s="1173">
        <v>13</v>
      </c>
      <c r="E26" s="1173">
        <v>39</v>
      </c>
      <c r="F26" s="1173">
        <f t="shared" si="0"/>
        <v>233</v>
      </c>
      <c r="G26" s="1173">
        <v>5992</v>
      </c>
      <c r="H26" s="1173"/>
      <c r="I26" s="1173">
        <v>72</v>
      </c>
      <c r="J26" s="1173">
        <v>7</v>
      </c>
      <c r="K26" s="1173"/>
      <c r="L26" s="1173">
        <v>9</v>
      </c>
      <c r="M26" s="1173">
        <f t="shared" si="1"/>
        <v>88</v>
      </c>
      <c r="N26" s="1173">
        <v>6080</v>
      </c>
      <c r="O26" s="1173">
        <v>24</v>
      </c>
      <c r="P26" s="1173">
        <v>6337</v>
      </c>
      <c r="Q26" s="1173">
        <v>0</v>
      </c>
      <c r="R26" s="1173">
        <f t="shared" si="2"/>
        <v>6337</v>
      </c>
      <c r="V26" s="451">
        <v>2019</v>
      </c>
      <c r="W26" s="451">
        <v>6337</v>
      </c>
      <c r="AA26" s="459">
        <v>233</v>
      </c>
      <c r="AB26" s="459">
        <v>6080</v>
      </c>
      <c r="AC26" s="341">
        <v>24</v>
      </c>
      <c r="AD26" s="341">
        <f t="shared" si="3"/>
        <v>6337</v>
      </c>
      <c r="AE26" s="341"/>
      <c r="AL26" s="309"/>
      <c r="AM26" s="309"/>
      <c r="AN26" s="309"/>
    </row>
    <row r="27" spans="1:40" s="459" customFormat="1" ht="39.950000000000003" customHeight="1" x14ac:dyDescent="0.3">
      <c r="A27" s="1191">
        <v>2020</v>
      </c>
      <c r="B27" s="1173">
        <v>41</v>
      </c>
      <c r="C27" s="1173">
        <v>225</v>
      </c>
      <c r="D27" s="1173">
        <v>23</v>
      </c>
      <c r="E27" s="1173">
        <v>201</v>
      </c>
      <c r="F27" s="1173">
        <f t="shared" si="0"/>
        <v>490</v>
      </c>
      <c r="G27" s="1173">
        <v>299</v>
      </c>
      <c r="H27" s="1173"/>
      <c r="I27" s="1173">
        <v>27</v>
      </c>
      <c r="J27" s="1173">
        <v>13</v>
      </c>
      <c r="K27" s="1173">
        <v>7</v>
      </c>
      <c r="L27" s="1173">
        <v>4</v>
      </c>
      <c r="M27" s="1173">
        <f t="shared" si="1"/>
        <v>51</v>
      </c>
      <c r="N27" s="1173">
        <v>350</v>
      </c>
      <c r="O27" s="1173">
        <v>92</v>
      </c>
      <c r="P27" s="1173">
        <v>932</v>
      </c>
      <c r="Q27" s="1173">
        <v>0</v>
      </c>
      <c r="R27" s="1173">
        <f t="shared" si="2"/>
        <v>932</v>
      </c>
      <c r="V27" s="451">
        <v>2020</v>
      </c>
      <c r="W27" s="451">
        <v>932</v>
      </c>
      <c r="AA27" s="459">
        <v>490</v>
      </c>
      <c r="AB27" s="459">
        <v>350</v>
      </c>
      <c r="AC27" s="341">
        <v>92</v>
      </c>
      <c r="AD27" s="341">
        <f t="shared" si="3"/>
        <v>932</v>
      </c>
      <c r="AE27" s="341"/>
      <c r="AL27" s="309"/>
      <c r="AM27" s="309"/>
      <c r="AN27" s="309"/>
    </row>
    <row r="28" spans="1:40" s="459" customFormat="1" ht="39.950000000000003" customHeight="1" x14ac:dyDescent="0.3">
      <c r="A28" s="1191">
        <v>2021</v>
      </c>
      <c r="B28" s="1173">
        <v>18</v>
      </c>
      <c r="C28" s="1173">
        <v>89</v>
      </c>
      <c r="D28" s="1173">
        <v>14</v>
      </c>
      <c r="E28" s="1173">
        <v>84</v>
      </c>
      <c r="F28" s="1173">
        <f t="shared" si="0"/>
        <v>205</v>
      </c>
      <c r="G28" s="1173">
        <v>154</v>
      </c>
      <c r="H28" s="1173">
        <v>0</v>
      </c>
      <c r="I28" s="1173">
        <v>4</v>
      </c>
      <c r="J28" s="1173">
        <v>0</v>
      </c>
      <c r="K28" s="1173">
        <v>1</v>
      </c>
      <c r="L28" s="1173">
        <v>4</v>
      </c>
      <c r="M28" s="1173">
        <f t="shared" si="1"/>
        <v>9</v>
      </c>
      <c r="N28" s="1173">
        <v>163</v>
      </c>
      <c r="O28" s="1173">
        <v>22</v>
      </c>
      <c r="P28" s="1173">
        <v>390</v>
      </c>
      <c r="Q28" s="1173">
        <v>0</v>
      </c>
      <c r="R28" s="1173">
        <f t="shared" si="2"/>
        <v>390</v>
      </c>
      <c r="V28" s="451">
        <v>2021</v>
      </c>
      <c r="W28" s="451">
        <v>390</v>
      </c>
      <c r="AA28" s="459">
        <v>205</v>
      </c>
      <c r="AB28" s="459">
        <v>163</v>
      </c>
      <c r="AC28" s="341">
        <v>22</v>
      </c>
      <c r="AD28" s="341">
        <f t="shared" si="3"/>
        <v>390</v>
      </c>
      <c r="AE28" s="341"/>
      <c r="AL28" s="309"/>
      <c r="AM28" s="309"/>
      <c r="AN28" s="309"/>
    </row>
    <row r="29" spans="1:40" s="459" customFormat="1" ht="39.950000000000003" customHeight="1" x14ac:dyDescent="0.3">
      <c r="A29" s="1191">
        <v>2022</v>
      </c>
      <c r="B29" s="1173">
        <v>75</v>
      </c>
      <c r="C29" s="1173">
        <v>95</v>
      </c>
      <c r="D29" s="1173">
        <v>39</v>
      </c>
      <c r="E29" s="1173">
        <v>111</v>
      </c>
      <c r="F29" s="1173">
        <f t="shared" si="0"/>
        <v>320</v>
      </c>
      <c r="G29" s="1173">
        <v>535</v>
      </c>
      <c r="H29" s="1173">
        <v>0</v>
      </c>
      <c r="I29" s="1173">
        <v>14</v>
      </c>
      <c r="J29" s="1173">
        <v>1</v>
      </c>
      <c r="K29" s="1173">
        <v>17</v>
      </c>
      <c r="L29" s="1173">
        <v>10</v>
      </c>
      <c r="M29" s="1173">
        <f t="shared" si="1"/>
        <v>42</v>
      </c>
      <c r="N29" s="1173">
        <v>577</v>
      </c>
      <c r="O29" s="1173">
        <v>33</v>
      </c>
      <c r="P29" s="1173">
        <v>930</v>
      </c>
      <c r="Q29" s="1173">
        <v>3</v>
      </c>
      <c r="R29" s="1173">
        <f t="shared" si="2"/>
        <v>933</v>
      </c>
      <c r="V29" s="451">
        <v>2022</v>
      </c>
      <c r="W29" s="451">
        <v>933</v>
      </c>
      <c r="AA29" s="459">
        <v>320</v>
      </c>
      <c r="AB29" s="459">
        <v>577</v>
      </c>
      <c r="AC29" s="341">
        <v>33</v>
      </c>
      <c r="AD29" s="341">
        <f t="shared" si="3"/>
        <v>930</v>
      </c>
      <c r="AE29" s="341"/>
      <c r="AL29" s="309"/>
      <c r="AM29" s="309"/>
      <c r="AN29" s="309"/>
    </row>
    <row r="30" spans="1:40" s="459" customFormat="1" ht="39.950000000000003" customHeight="1" thickBot="1" x14ac:dyDescent="0.35">
      <c r="A30" s="1191">
        <v>2023</v>
      </c>
      <c r="B30" s="1173">
        <v>144</v>
      </c>
      <c r="C30" s="1173">
        <v>129</v>
      </c>
      <c r="D30" s="1173">
        <v>41</v>
      </c>
      <c r="E30" s="1173">
        <v>98</v>
      </c>
      <c r="F30" s="1173">
        <f t="shared" si="0"/>
        <v>412</v>
      </c>
      <c r="G30" s="1173">
        <v>152</v>
      </c>
      <c r="H30" s="1173">
        <v>22</v>
      </c>
      <c r="I30" s="1173">
        <v>2</v>
      </c>
      <c r="J30" s="1173">
        <v>0</v>
      </c>
      <c r="K30" s="1173">
        <v>0</v>
      </c>
      <c r="L30" s="1173">
        <v>6</v>
      </c>
      <c r="M30" s="1173">
        <f t="shared" si="1"/>
        <v>8</v>
      </c>
      <c r="N30" s="1173">
        <v>182</v>
      </c>
      <c r="O30" s="1173">
        <v>0</v>
      </c>
      <c r="P30" s="1173">
        <v>594</v>
      </c>
      <c r="Q30" s="1173">
        <v>0</v>
      </c>
      <c r="R30" s="1173">
        <f t="shared" si="2"/>
        <v>594</v>
      </c>
      <c r="V30" s="451">
        <v>2023</v>
      </c>
      <c r="W30" s="451">
        <v>594</v>
      </c>
      <c r="AA30" s="459">
        <v>412</v>
      </c>
      <c r="AB30" s="459">
        <v>182</v>
      </c>
      <c r="AC30" s="341"/>
      <c r="AD30" s="341">
        <f t="shared" si="3"/>
        <v>594</v>
      </c>
      <c r="AE30" s="341"/>
      <c r="AL30" s="309"/>
      <c r="AM30" s="309"/>
      <c r="AN30" s="309"/>
    </row>
    <row r="31" spans="1:40" ht="39.950000000000003" customHeight="1" thickBot="1" x14ac:dyDescent="0.3">
      <c r="A31" s="1190" t="s">
        <v>721</v>
      </c>
      <c r="B31" s="1163">
        <f t="shared" ref="B31:R31" si="4">SUM(B8:B30)</f>
        <v>27476</v>
      </c>
      <c r="C31" s="1163">
        <f>SUM(C8:C30)</f>
        <v>16192</v>
      </c>
      <c r="D31" s="1163">
        <f t="shared" si="4"/>
        <v>6425</v>
      </c>
      <c r="E31" s="1163">
        <f t="shared" si="4"/>
        <v>16585</v>
      </c>
      <c r="F31" s="1163">
        <f t="shared" si="4"/>
        <v>66678</v>
      </c>
      <c r="G31" s="1163">
        <f t="shared" si="4"/>
        <v>52462</v>
      </c>
      <c r="H31" s="1163">
        <f t="shared" si="4"/>
        <v>797</v>
      </c>
      <c r="I31" s="1163">
        <f t="shared" si="4"/>
        <v>5162</v>
      </c>
      <c r="J31" s="1163">
        <f t="shared" si="4"/>
        <v>2479</v>
      </c>
      <c r="K31" s="1163">
        <f t="shared" si="4"/>
        <v>1493</v>
      </c>
      <c r="L31" s="1163">
        <f t="shared" si="4"/>
        <v>4255</v>
      </c>
      <c r="M31" s="1163">
        <f t="shared" si="4"/>
        <v>13389</v>
      </c>
      <c r="N31" s="1163">
        <f t="shared" si="4"/>
        <v>66648</v>
      </c>
      <c r="O31" s="1164">
        <f t="shared" si="4"/>
        <v>14203</v>
      </c>
      <c r="P31" s="1164">
        <f t="shared" si="4"/>
        <v>147529</v>
      </c>
      <c r="Q31" s="1164">
        <f t="shared" si="4"/>
        <v>3194</v>
      </c>
      <c r="R31" s="1164">
        <f t="shared" si="4"/>
        <v>150723</v>
      </c>
      <c r="AA31">
        <v>66678</v>
      </c>
      <c r="AB31">
        <v>66648</v>
      </c>
      <c r="AC31">
        <v>14203</v>
      </c>
      <c r="AD31" s="341">
        <f t="shared" si="3"/>
        <v>147529</v>
      </c>
    </row>
    <row r="32" spans="1:40" ht="20.25" customHeight="1" x14ac:dyDescent="0.25">
      <c r="E32" s="15"/>
    </row>
    <row r="33" spans="1:17" ht="34.15" customHeight="1" x14ac:dyDescent="0.25">
      <c r="A33" s="317"/>
      <c r="B33" s="317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419"/>
      <c r="Q33" s="416"/>
    </row>
    <row r="35" spans="1:17" ht="16.5" customHeight="1" x14ac:dyDescent="0.25"/>
    <row r="36" spans="1:17" ht="33.75" hidden="1" customHeight="1" x14ac:dyDescent="0.25"/>
    <row r="37" spans="1:17" ht="33.75" hidden="1" customHeight="1" x14ac:dyDescent="0.25"/>
    <row r="38" spans="1:17" ht="33.75" hidden="1" customHeight="1" x14ac:dyDescent="0.25"/>
    <row r="39" spans="1:17" ht="33.75" hidden="1" customHeight="1" x14ac:dyDescent="0.25"/>
    <row r="40" spans="1:17" ht="33.75" hidden="1" customHeight="1" x14ac:dyDescent="0.25">
      <c r="A40" s="422"/>
    </row>
    <row r="41" spans="1:17" ht="33.75" hidden="1" customHeight="1" x14ac:dyDescent="0.25">
      <c r="A41" s="422"/>
    </row>
    <row r="42" spans="1:17" ht="33.75" hidden="1" customHeight="1" x14ac:dyDescent="0.25">
      <c r="A42" s="422"/>
    </row>
    <row r="43" spans="1:17" ht="33.75" hidden="1" customHeight="1" x14ac:dyDescent="0.25">
      <c r="A43" s="422"/>
    </row>
    <row r="44" spans="1:17" ht="33.75" hidden="1" customHeight="1" x14ac:dyDescent="0.25">
      <c r="A44" s="422"/>
    </row>
    <row r="45" spans="1:17" ht="33.75" hidden="1" customHeight="1" x14ac:dyDescent="0.25">
      <c r="A45" s="422"/>
    </row>
    <row r="46" spans="1:17" ht="33.75" hidden="1" customHeight="1" x14ac:dyDescent="0.25">
      <c r="A46" s="422"/>
    </row>
    <row r="47" spans="1:17" ht="33.75" hidden="1" customHeight="1" x14ac:dyDescent="0.25">
      <c r="A47" s="422"/>
    </row>
    <row r="48" spans="1:17" ht="33.75" hidden="1" customHeight="1" x14ac:dyDescent="0.25">
      <c r="A48" s="422"/>
    </row>
    <row r="49" spans="1:1" ht="33.75" hidden="1" customHeight="1" x14ac:dyDescent="0.25">
      <c r="A49" s="422"/>
    </row>
    <row r="50" spans="1:1" ht="33.75" hidden="1" customHeight="1" x14ac:dyDescent="0.25">
      <c r="A50" s="422"/>
    </row>
    <row r="51" spans="1:1" ht="33.75" hidden="1" customHeight="1" x14ac:dyDescent="0.25">
      <c r="A51" s="422"/>
    </row>
    <row r="52" spans="1:1" ht="33.75" hidden="1" customHeight="1" x14ac:dyDescent="0.25">
      <c r="A52" s="422"/>
    </row>
    <row r="53" spans="1:1" ht="33.75" hidden="1" customHeight="1" x14ac:dyDescent="0.25">
      <c r="A53" s="422"/>
    </row>
    <row r="54" spans="1:1" ht="33.75" hidden="1" customHeight="1" x14ac:dyDescent="0.25">
      <c r="A54" s="422"/>
    </row>
    <row r="55" spans="1:1" ht="34.15" customHeight="1" x14ac:dyDescent="0.25">
      <c r="A55" s="422"/>
    </row>
    <row r="56" spans="1:1" ht="34.15" customHeight="1" x14ac:dyDescent="0.25">
      <c r="A56" s="422"/>
    </row>
    <row r="57" spans="1:1" ht="34.15" customHeight="1" x14ac:dyDescent="0.25">
      <c r="A57" s="422"/>
    </row>
    <row r="58" spans="1:1" ht="34.15" customHeight="1" x14ac:dyDescent="0.25">
      <c r="A58" s="422"/>
    </row>
  </sheetData>
  <mergeCells count="26">
    <mergeCell ref="H5:H6"/>
    <mergeCell ref="B4:F4"/>
    <mergeCell ref="G4:M4"/>
    <mergeCell ref="F5:F6"/>
    <mergeCell ref="I5:L5"/>
    <mergeCell ref="C5:C6"/>
    <mergeCell ref="M5:M6"/>
    <mergeCell ref="B5:B6"/>
    <mergeCell ref="D5:D6"/>
    <mergeCell ref="E5:E6"/>
    <mergeCell ref="A1:R1"/>
    <mergeCell ref="A2:R2"/>
    <mergeCell ref="R4:R5"/>
    <mergeCell ref="R6:R7"/>
    <mergeCell ref="O4:O5"/>
    <mergeCell ref="O6:O7"/>
    <mergeCell ref="N4:N5"/>
    <mergeCell ref="N6:N7"/>
    <mergeCell ref="A4:A5"/>
    <mergeCell ref="A6:A7"/>
    <mergeCell ref="P4:P5"/>
    <mergeCell ref="P6:P7"/>
    <mergeCell ref="Q4:Q5"/>
    <mergeCell ref="Q6:Q7"/>
    <mergeCell ref="G5:G6"/>
    <mergeCell ref="A3:B3"/>
  </mergeCells>
  <printOptions horizontalCentered="1"/>
  <pageMargins left="0.23622047244094499" right="0.23622047244094499" top="0.74803149606299202" bottom="0.74803149606299202" header="0.31496062992126" footer="0.31496062992126"/>
  <pageSetup paperSize="9" scale="38" orientation="portrait" r:id="rId1"/>
  <headerFooter>
    <oddFooter>&amp;C&amp;14 &amp;"Arial,Bold"16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0"/>
  <sheetViews>
    <sheetView rightToLeft="1" view="pageBreakPreview" topLeftCell="A13" zoomScale="60" workbookViewId="0">
      <selection activeCell="R71" sqref="R71"/>
    </sheetView>
  </sheetViews>
  <sheetFormatPr defaultRowHeight="15" x14ac:dyDescent="0.25"/>
  <cols>
    <col min="1" max="1" width="11.42578125" customWidth="1"/>
    <col min="2" max="2" width="7.5703125" customWidth="1"/>
    <col min="3" max="3" width="14.85546875" customWidth="1"/>
    <col min="4" max="4" width="17.85546875" customWidth="1"/>
    <col min="5" max="5" width="19" customWidth="1"/>
    <col min="6" max="6" width="16.42578125" customWidth="1"/>
    <col min="7" max="7" width="16.7109375" customWidth="1"/>
    <col min="8" max="8" width="16.85546875" customWidth="1"/>
    <col min="10" max="10" width="12.140625" customWidth="1"/>
    <col min="16" max="16" width="13.42578125" customWidth="1"/>
  </cols>
  <sheetData>
    <row r="1" spans="1:29" ht="39" customHeight="1" x14ac:dyDescent="0.25">
      <c r="A1" s="1512" t="s">
        <v>1003</v>
      </c>
      <c r="B1" s="1512"/>
      <c r="C1" s="1512"/>
      <c r="D1" s="1512"/>
      <c r="E1" s="1512"/>
      <c r="F1" s="1512"/>
      <c r="G1" s="1512"/>
      <c r="H1" s="1512"/>
      <c r="I1" s="1512"/>
      <c r="J1" s="1512"/>
      <c r="L1" s="425"/>
    </row>
    <row r="2" spans="1:29" ht="39.950000000000003" customHeight="1" x14ac:dyDescent="0.25">
      <c r="A2" s="1512" t="s">
        <v>1002</v>
      </c>
      <c r="B2" s="1512"/>
      <c r="C2" s="1512"/>
      <c r="D2" s="1512"/>
      <c r="E2" s="1512"/>
      <c r="F2" s="1512"/>
      <c r="G2" s="1512"/>
      <c r="H2" s="1512"/>
      <c r="I2" s="1512"/>
      <c r="J2" s="1512"/>
      <c r="L2" s="425"/>
    </row>
    <row r="3" spans="1:29" s="453" customFormat="1" ht="22.5" customHeight="1" thickBot="1" x14ac:dyDescent="0.3">
      <c r="A3" s="1599" t="s">
        <v>722</v>
      </c>
      <c r="B3" s="1599"/>
      <c r="C3" s="349"/>
      <c r="D3" s="349"/>
      <c r="E3" s="349"/>
      <c r="F3" s="349"/>
      <c r="G3" s="349"/>
      <c r="H3" s="608"/>
      <c r="I3" s="1600" t="s">
        <v>925</v>
      </c>
      <c r="J3" s="1600"/>
      <c r="L3" s="425">
        <v>48598</v>
      </c>
      <c r="M3" s="453">
        <v>19168</v>
      </c>
      <c r="N3" s="453">
        <v>302</v>
      </c>
      <c r="O3" s="453">
        <v>68068</v>
      </c>
    </row>
    <row r="4" spans="1:29" ht="36" customHeight="1" thickBot="1" x14ac:dyDescent="0.3">
      <c r="A4" s="1516" t="s">
        <v>60</v>
      </c>
      <c r="B4" s="1580"/>
      <c r="C4" s="1583"/>
      <c r="D4" s="1506" t="s">
        <v>723</v>
      </c>
      <c r="E4" s="1514"/>
      <c r="F4" s="1514"/>
      <c r="G4" s="1514"/>
      <c r="H4" s="1579" t="s">
        <v>432</v>
      </c>
      <c r="I4" s="1580"/>
      <c r="J4" s="1580"/>
      <c r="L4">
        <v>1993</v>
      </c>
      <c r="M4">
        <v>11708</v>
      </c>
      <c r="N4">
        <v>502</v>
      </c>
      <c r="O4">
        <v>14203</v>
      </c>
    </row>
    <row r="5" spans="1:29" ht="33" customHeight="1" thickBot="1" x14ac:dyDescent="0.3">
      <c r="A5" s="1584"/>
      <c r="B5" s="1584"/>
      <c r="C5" s="1585"/>
      <c r="D5" s="577" t="s">
        <v>724</v>
      </c>
      <c r="E5" s="534" t="s">
        <v>725</v>
      </c>
      <c r="F5" s="534" t="s">
        <v>726</v>
      </c>
      <c r="G5" s="615" t="s">
        <v>727</v>
      </c>
      <c r="H5" s="1581"/>
      <c r="I5" s="1582"/>
      <c r="J5" s="1582"/>
      <c r="L5">
        <v>57466</v>
      </c>
      <c r="M5">
        <v>9654</v>
      </c>
      <c r="N5">
        <v>242</v>
      </c>
      <c r="O5">
        <v>67362</v>
      </c>
      <c r="P5">
        <v>690</v>
      </c>
      <c r="Q5">
        <f>SUM(N5:P5)</f>
        <v>68294</v>
      </c>
    </row>
    <row r="6" spans="1:29" ht="30" customHeight="1" x14ac:dyDescent="0.25">
      <c r="A6" s="1601" t="s">
        <v>1</v>
      </c>
      <c r="B6" s="1604" t="s">
        <v>198</v>
      </c>
      <c r="C6" s="1605"/>
      <c r="D6" s="586">
        <v>27028</v>
      </c>
      <c r="E6" s="586">
        <v>690</v>
      </c>
      <c r="F6" s="586">
        <v>5</v>
      </c>
      <c r="G6" s="616">
        <f>SUM(D6:F6)</f>
        <v>27723</v>
      </c>
      <c r="H6" s="1613" t="s">
        <v>381</v>
      </c>
      <c r="I6" s="1614"/>
      <c r="J6" s="1610" t="s">
        <v>433</v>
      </c>
      <c r="L6">
        <f>SUM(L3:L5)</f>
        <v>108057</v>
      </c>
      <c r="M6">
        <f>SUM(M3:M5)</f>
        <v>40530</v>
      </c>
      <c r="N6">
        <f>SUM(N3:N5)</f>
        <v>1046</v>
      </c>
      <c r="O6">
        <f>SUM(O3:O5)</f>
        <v>149633</v>
      </c>
    </row>
    <row r="7" spans="1:29" ht="30" customHeight="1" x14ac:dyDescent="0.25">
      <c r="A7" s="1602"/>
      <c r="B7" s="1606" t="s">
        <v>197</v>
      </c>
      <c r="C7" s="1607"/>
      <c r="D7" s="564">
        <v>15470</v>
      </c>
      <c r="E7" s="564">
        <v>824</v>
      </c>
      <c r="F7" s="564">
        <v>45</v>
      </c>
      <c r="G7" s="607">
        <f t="shared" ref="G7:G16" si="0">SUM(D7:F7)</f>
        <v>16339</v>
      </c>
      <c r="H7" s="1594" t="s">
        <v>382</v>
      </c>
      <c r="I7" s="1595"/>
      <c r="J7" s="1611"/>
    </row>
    <row r="8" spans="1:29" ht="30" customHeight="1" x14ac:dyDescent="0.25">
      <c r="A8" s="1602"/>
      <c r="B8" s="1606" t="s">
        <v>17</v>
      </c>
      <c r="C8" s="1607"/>
      <c r="D8" s="564">
        <v>6074</v>
      </c>
      <c r="E8" s="564">
        <v>450</v>
      </c>
      <c r="F8" s="564">
        <v>42</v>
      </c>
      <c r="G8" s="607">
        <f t="shared" si="0"/>
        <v>6566</v>
      </c>
      <c r="H8" s="1594" t="s">
        <v>383</v>
      </c>
      <c r="I8" s="1595"/>
      <c r="J8" s="1611"/>
      <c r="Z8">
        <v>46950</v>
      </c>
      <c r="AA8">
        <v>5478</v>
      </c>
      <c r="AB8">
        <v>46</v>
      </c>
      <c r="AC8">
        <v>52474</v>
      </c>
    </row>
    <row r="9" spans="1:29" ht="30" customHeight="1" thickBot="1" x14ac:dyDescent="0.3">
      <c r="A9" s="1603"/>
      <c r="B9" s="1608" t="s">
        <v>18</v>
      </c>
      <c r="C9" s="1609"/>
      <c r="D9" s="552">
        <v>8894</v>
      </c>
      <c r="E9" s="552">
        <v>7690</v>
      </c>
      <c r="F9" s="552">
        <v>150</v>
      </c>
      <c r="G9" s="586">
        <f t="shared" si="0"/>
        <v>16734</v>
      </c>
      <c r="H9" s="1596" t="s">
        <v>369</v>
      </c>
      <c r="I9" s="1597"/>
      <c r="J9" s="1612"/>
      <c r="N9">
        <v>57485</v>
      </c>
      <c r="O9">
        <v>9122</v>
      </c>
      <c r="P9">
        <v>105</v>
      </c>
      <c r="Q9">
        <v>66712</v>
      </c>
      <c r="Z9">
        <v>480</v>
      </c>
      <c r="AA9">
        <v>304</v>
      </c>
      <c r="AB9">
        <v>13</v>
      </c>
      <c r="AC9">
        <v>797</v>
      </c>
    </row>
    <row r="10" spans="1:29" ht="30" customHeight="1" thickBot="1" x14ac:dyDescent="0.3">
      <c r="A10" s="1565" t="s">
        <v>4</v>
      </c>
      <c r="B10" s="1565"/>
      <c r="C10" s="1565"/>
      <c r="D10" s="554">
        <f>SUM(D6:D9)</f>
        <v>57466</v>
      </c>
      <c r="E10" s="554">
        <f>SUM(E6:E9)</f>
        <v>9654</v>
      </c>
      <c r="F10" s="554">
        <f>SUM(F6:F9)</f>
        <v>242</v>
      </c>
      <c r="G10" s="554">
        <f>SUM(D10:F10)</f>
        <v>67362</v>
      </c>
      <c r="H10" s="1561" t="s">
        <v>709</v>
      </c>
      <c r="I10" s="1561"/>
      <c r="J10" s="1561"/>
      <c r="N10">
        <v>95130</v>
      </c>
      <c r="O10">
        <v>24661</v>
      </c>
      <c r="P10">
        <v>142</v>
      </c>
      <c r="Q10">
        <v>119933</v>
      </c>
      <c r="Z10">
        <f>SUM(Z8:Z9)</f>
        <v>47430</v>
      </c>
      <c r="AA10">
        <f>SUM(AA8:AA9)</f>
        <v>5782</v>
      </c>
      <c r="AB10">
        <f>SUM(AB8:AB9)</f>
        <v>59</v>
      </c>
      <c r="AC10">
        <f>SUM(AC8:AC9)</f>
        <v>53271</v>
      </c>
    </row>
    <row r="11" spans="1:29" ht="30" customHeight="1" x14ac:dyDescent="0.25">
      <c r="A11" s="1570" t="s">
        <v>5</v>
      </c>
      <c r="B11" s="1573" t="s">
        <v>61</v>
      </c>
      <c r="C11" s="1573"/>
      <c r="D11" s="620">
        <v>46950</v>
      </c>
      <c r="E11" s="620">
        <v>5466</v>
      </c>
      <c r="F11" s="620">
        <v>265</v>
      </c>
      <c r="G11" s="620">
        <f t="shared" si="0"/>
        <v>52681</v>
      </c>
      <c r="H11" s="1589" t="s">
        <v>373</v>
      </c>
      <c r="I11" s="1589"/>
      <c r="J11" s="1586" t="s">
        <v>488</v>
      </c>
      <c r="N11">
        <v>1993</v>
      </c>
      <c r="O11">
        <v>11708</v>
      </c>
      <c r="P11">
        <v>502</v>
      </c>
      <c r="Q11">
        <v>14203</v>
      </c>
      <c r="Z11">
        <v>47700</v>
      </c>
      <c r="AA11">
        <v>18879</v>
      </c>
      <c r="AB11">
        <v>83</v>
      </c>
      <c r="AC11">
        <v>66662</v>
      </c>
    </row>
    <row r="12" spans="1:29" ht="30" customHeight="1" x14ac:dyDescent="0.25">
      <c r="A12" s="1571"/>
      <c r="B12" s="1574" t="s">
        <v>20</v>
      </c>
      <c r="C12" s="1574"/>
      <c r="D12" s="564">
        <v>480</v>
      </c>
      <c r="E12" s="564">
        <v>607</v>
      </c>
      <c r="F12" s="564">
        <v>13</v>
      </c>
      <c r="G12" s="539">
        <f t="shared" si="0"/>
        <v>1100</v>
      </c>
      <c r="H12" s="1590" t="s">
        <v>374</v>
      </c>
      <c r="I12" s="1591"/>
      <c r="J12" s="1586"/>
      <c r="L12" s="425"/>
      <c r="N12">
        <f>SUM(N9:N11)</f>
        <v>154608</v>
      </c>
      <c r="O12">
        <f>SUM(O9:O11)</f>
        <v>45491</v>
      </c>
      <c r="P12">
        <f>SUM(P9:P11)</f>
        <v>749</v>
      </c>
      <c r="Q12">
        <f>SUM(Q9:Q11)</f>
        <v>200848</v>
      </c>
      <c r="Z12">
        <f>SUM(Z10:Z11)</f>
        <v>95130</v>
      </c>
      <c r="AA12">
        <f>SUM(AA10:AA11)</f>
        <v>24661</v>
      </c>
      <c r="AB12">
        <f>SUM(AB10:AB11)</f>
        <v>142</v>
      </c>
      <c r="AC12">
        <f>SUM(AC10:AC11)</f>
        <v>119933</v>
      </c>
    </row>
    <row r="13" spans="1:29" ht="30" customHeight="1" x14ac:dyDescent="0.25">
      <c r="A13" s="1571"/>
      <c r="B13" s="1575" t="s">
        <v>62</v>
      </c>
      <c r="C13" s="617" t="s">
        <v>63</v>
      </c>
      <c r="D13" s="564">
        <v>337</v>
      </c>
      <c r="E13" s="564">
        <v>5021</v>
      </c>
      <c r="F13" s="564">
        <v>1</v>
      </c>
      <c r="G13" s="564">
        <f t="shared" si="0"/>
        <v>5359</v>
      </c>
      <c r="H13" s="524" t="s">
        <v>376</v>
      </c>
      <c r="I13" s="1587" t="s">
        <v>434</v>
      </c>
      <c r="J13" s="1586"/>
      <c r="L13" s="425"/>
      <c r="N13">
        <v>3082</v>
      </c>
      <c r="O13">
        <v>112</v>
      </c>
      <c r="P13">
        <v>0</v>
      </c>
      <c r="Q13">
        <v>3194</v>
      </c>
    </row>
    <row r="14" spans="1:29" ht="30" customHeight="1" x14ac:dyDescent="0.25">
      <c r="A14" s="1571"/>
      <c r="B14" s="1575"/>
      <c r="C14" s="617" t="s">
        <v>64</v>
      </c>
      <c r="D14" s="564">
        <v>273</v>
      </c>
      <c r="E14" s="564">
        <v>2456</v>
      </c>
      <c r="F14" s="564">
        <v>5</v>
      </c>
      <c r="G14" s="564">
        <f t="shared" si="0"/>
        <v>2734</v>
      </c>
      <c r="H14" s="619" t="s">
        <v>377</v>
      </c>
      <c r="I14" s="1588"/>
      <c r="J14" s="1586"/>
      <c r="L14" s="425"/>
      <c r="N14">
        <f>SUM(N12:N13)</f>
        <v>157690</v>
      </c>
      <c r="O14">
        <f>SUM(O12:O13)</f>
        <v>45603</v>
      </c>
      <c r="P14">
        <f>SUM(P12:P13)</f>
        <v>749</v>
      </c>
      <c r="Q14">
        <f>SUM(Q12:Q13)</f>
        <v>204042</v>
      </c>
    </row>
    <row r="15" spans="1:29" ht="30" customHeight="1" x14ac:dyDescent="0.25">
      <c r="A15" s="1571"/>
      <c r="B15" s="1575"/>
      <c r="C15" s="617" t="s">
        <v>846</v>
      </c>
      <c r="D15" s="564">
        <v>267</v>
      </c>
      <c r="E15" s="564">
        <v>1447</v>
      </c>
      <c r="F15" s="564">
        <v>1</v>
      </c>
      <c r="G15" s="564">
        <f t="shared" si="0"/>
        <v>1715</v>
      </c>
      <c r="H15" s="618" t="s">
        <v>386</v>
      </c>
      <c r="I15" s="1588"/>
      <c r="J15" s="1586"/>
      <c r="L15" s="425"/>
    </row>
    <row r="16" spans="1:29" ht="30" customHeight="1" thickBot="1" x14ac:dyDescent="0.3">
      <c r="A16" s="1571"/>
      <c r="B16" s="1576"/>
      <c r="C16" s="1032" t="s">
        <v>847</v>
      </c>
      <c r="D16" s="552">
        <v>291</v>
      </c>
      <c r="E16" s="552">
        <v>4171</v>
      </c>
      <c r="F16" s="552">
        <v>17</v>
      </c>
      <c r="G16" s="552">
        <f t="shared" si="0"/>
        <v>4479</v>
      </c>
      <c r="H16" s="1033" t="s">
        <v>410</v>
      </c>
      <c r="I16" s="1588"/>
      <c r="J16" s="1586"/>
      <c r="L16" s="425"/>
    </row>
    <row r="17" spans="1:32" ht="30" customHeight="1" thickBot="1" x14ac:dyDescent="0.3">
      <c r="A17" s="1572"/>
      <c r="B17" s="1577" t="s">
        <v>65</v>
      </c>
      <c r="C17" s="1578"/>
      <c r="D17" s="1034">
        <f>SUM(D13:D16)</f>
        <v>1168</v>
      </c>
      <c r="E17" s="1034">
        <f>SUM(E13:E16)</f>
        <v>13095</v>
      </c>
      <c r="F17" s="1034">
        <f>SUM(F13:F16)</f>
        <v>24</v>
      </c>
      <c r="G17" s="1034">
        <f>SUM(D17:F17)</f>
        <v>14287</v>
      </c>
      <c r="H17" s="1592" t="s">
        <v>435</v>
      </c>
      <c r="I17" s="1593"/>
      <c r="J17" s="1586"/>
      <c r="L17" s="425"/>
      <c r="R17">
        <v>46950</v>
      </c>
      <c r="S17">
        <v>5466</v>
      </c>
      <c r="T17">
        <v>46</v>
      </c>
      <c r="U17">
        <v>52462</v>
      </c>
    </row>
    <row r="18" spans="1:32" ht="30" customHeight="1" thickBot="1" x14ac:dyDescent="0.3">
      <c r="A18" s="1565" t="s">
        <v>66</v>
      </c>
      <c r="B18" s="1565"/>
      <c r="C18" s="1565"/>
      <c r="D18" s="554">
        <v>48598</v>
      </c>
      <c r="E18" s="554">
        <v>19168</v>
      </c>
      <c r="F18" s="554">
        <v>302</v>
      </c>
      <c r="G18" s="554">
        <v>68068</v>
      </c>
      <c r="H18" s="1561" t="s">
        <v>436</v>
      </c>
      <c r="I18" s="1561"/>
      <c r="J18" s="1561"/>
      <c r="L18" s="425"/>
      <c r="R18">
        <v>480</v>
      </c>
      <c r="S18">
        <v>304</v>
      </c>
      <c r="T18">
        <v>13</v>
      </c>
      <c r="U18">
        <v>797</v>
      </c>
    </row>
    <row r="19" spans="1:32" ht="42.75" customHeight="1" thickBot="1" x14ac:dyDescent="0.3">
      <c r="A19" s="1569" t="s">
        <v>728</v>
      </c>
      <c r="B19" s="1569"/>
      <c r="C19" s="1569"/>
      <c r="D19" s="586">
        <v>1993</v>
      </c>
      <c r="E19" s="586">
        <v>11708</v>
      </c>
      <c r="F19" s="586">
        <v>502</v>
      </c>
      <c r="G19" s="586">
        <f>SUM(D19:F19)</f>
        <v>14203</v>
      </c>
      <c r="H19" s="1562" t="s">
        <v>380</v>
      </c>
      <c r="I19" s="1562"/>
      <c r="J19" s="1562"/>
      <c r="L19" s="425"/>
      <c r="R19">
        <v>270</v>
      </c>
      <c r="S19">
        <v>13095</v>
      </c>
      <c r="T19">
        <v>24</v>
      </c>
      <c r="U19">
        <v>13389</v>
      </c>
    </row>
    <row r="20" spans="1:32" s="466" customFormat="1" ht="27.6" customHeight="1" thickBot="1" x14ac:dyDescent="0.3">
      <c r="A20" s="1565" t="s">
        <v>729</v>
      </c>
      <c r="B20" s="1565"/>
      <c r="C20" s="1565"/>
      <c r="D20" s="554">
        <v>108057</v>
      </c>
      <c r="E20" s="554">
        <v>40530</v>
      </c>
      <c r="F20" s="554">
        <v>1046</v>
      </c>
      <c r="G20" s="554">
        <v>149633</v>
      </c>
      <c r="H20" s="1561" t="s">
        <v>677</v>
      </c>
      <c r="I20" s="1561"/>
      <c r="J20" s="1561"/>
      <c r="L20" s="467">
        <v>46950</v>
      </c>
      <c r="M20" s="466">
        <v>5466</v>
      </c>
      <c r="N20" s="466">
        <v>265</v>
      </c>
      <c r="O20" s="466">
        <v>52681</v>
      </c>
      <c r="R20" s="466">
        <f>SUM(R17:R19)</f>
        <v>47700</v>
      </c>
      <c r="S20" s="466">
        <f>SUM(S17:S19)</f>
        <v>18865</v>
      </c>
      <c r="T20" s="466">
        <f>SUM(T17:T19)</f>
        <v>83</v>
      </c>
      <c r="U20" s="466">
        <f>SUM(U17:U19)</f>
        <v>66648</v>
      </c>
    </row>
    <row r="21" spans="1:32" s="468" customFormat="1" ht="36" customHeight="1" thickBot="1" x14ac:dyDescent="0.3">
      <c r="A21" s="1563" t="s">
        <v>558</v>
      </c>
      <c r="B21" s="1563"/>
      <c r="C21" s="1563"/>
      <c r="D21" s="622">
        <v>3082</v>
      </c>
      <c r="E21" s="622">
        <v>112</v>
      </c>
      <c r="F21" s="622">
        <v>0</v>
      </c>
      <c r="G21" s="622">
        <f>SUM(D21:F21)</f>
        <v>3194</v>
      </c>
      <c r="H21" s="1564" t="s">
        <v>559</v>
      </c>
      <c r="I21" s="1564"/>
      <c r="J21" s="1564"/>
      <c r="L21" s="469">
        <v>480</v>
      </c>
      <c r="M21" s="468">
        <v>607</v>
      </c>
      <c r="N21" s="468">
        <v>13</v>
      </c>
      <c r="O21" s="468">
        <v>1100</v>
      </c>
      <c r="AC21" s="468">
        <v>57466</v>
      </c>
      <c r="AD21" s="468">
        <v>9107</v>
      </c>
      <c r="AE21" s="468">
        <v>105</v>
      </c>
      <c r="AF21" s="468">
        <v>66678</v>
      </c>
    </row>
    <row r="22" spans="1:32" ht="26.25" customHeight="1" thickBot="1" x14ac:dyDescent="0.3">
      <c r="A22" s="1566" t="s">
        <v>688</v>
      </c>
      <c r="B22" s="1566"/>
      <c r="C22" s="1566"/>
      <c r="D22" s="621">
        <f>SUM(D20:D21)</f>
        <v>111139</v>
      </c>
      <c r="E22" s="621">
        <f>SUM(E20:E21)</f>
        <v>40642</v>
      </c>
      <c r="F22" s="621">
        <f>SUM(F20:F21)</f>
        <v>1046</v>
      </c>
      <c r="G22" s="621">
        <f>SUM(G20:G21)</f>
        <v>152827</v>
      </c>
      <c r="H22" s="1567" t="s">
        <v>730</v>
      </c>
      <c r="I22" s="1567"/>
      <c r="J22" s="1567"/>
      <c r="L22" s="425">
        <v>1168</v>
      </c>
      <c r="M22">
        <v>13095</v>
      </c>
      <c r="N22">
        <v>24</v>
      </c>
      <c r="O22">
        <v>14287</v>
      </c>
      <c r="AC22">
        <v>47700</v>
      </c>
      <c r="AD22">
        <v>18865</v>
      </c>
      <c r="AE22">
        <v>83</v>
      </c>
      <c r="AF22">
        <v>66648</v>
      </c>
    </row>
    <row r="23" spans="1:32" ht="18" customHeight="1" x14ac:dyDescent="0.25">
      <c r="A23" s="1028" t="s">
        <v>864</v>
      </c>
      <c r="B23" s="459"/>
      <c r="C23" s="459"/>
      <c r="D23" s="459"/>
      <c r="E23" s="459"/>
      <c r="F23" s="459"/>
      <c r="J23" s="1029" t="s">
        <v>857</v>
      </c>
      <c r="L23">
        <f>SUM(L20:L22)</f>
        <v>48598</v>
      </c>
      <c r="M23">
        <f>SUM(M20:M22)</f>
        <v>19168</v>
      </c>
      <c r="N23">
        <f>SUM(N20:N22)</f>
        <v>302</v>
      </c>
      <c r="O23">
        <f>SUM(O20:O22)</f>
        <v>68068</v>
      </c>
      <c r="R23" s="425"/>
      <c r="AC23">
        <v>1993</v>
      </c>
      <c r="AD23">
        <v>11708</v>
      </c>
      <c r="AE23">
        <v>502</v>
      </c>
      <c r="AF23">
        <v>14203</v>
      </c>
    </row>
    <row r="24" spans="1:32" ht="30.75" customHeight="1" x14ac:dyDescent="0.25">
      <c r="A24" s="1568"/>
      <c r="B24" s="1568"/>
      <c r="C24" s="1568"/>
      <c r="R24" s="425"/>
      <c r="AC24">
        <f>SUM(AC21:AC23)</f>
        <v>107159</v>
      </c>
      <c r="AD24">
        <f>SUM(AD21:AD23)</f>
        <v>39680</v>
      </c>
      <c r="AE24">
        <f>SUM(AE21:AE23)</f>
        <v>690</v>
      </c>
      <c r="AF24">
        <f>SUM(AF21:AF23)</f>
        <v>147529</v>
      </c>
    </row>
    <row r="25" spans="1:32" ht="18.75" x14ac:dyDescent="0.25">
      <c r="A25" s="1558"/>
      <c r="B25" s="1558"/>
      <c r="I25" s="1559"/>
      <c r="J25" s="1559"/>
      <c r="R25" s="425"/>
    </row>
    <row r="26" spans="1:32" x14ac:dyDescent="0.25">
      <c r="R26" s="425"/>
    </row>
    <row r="27" spans="1:32" ht="2.25" customHeight="1" x14ac:dyDescent="0.25">
      <c r="A27" s="1560"/>
      <c r="B27" s="1560"/>
      <c r="C27" s="1560"/>
      <c r="D27" s="1560"/>
      <c r="E27" s="1560"/>
      <c r="F27" s="1560"/>
      <c r="G27" s="1560"/>
      <c r="H27" s="1560"/>
      <c r="I27" s="1560"/>
      <c r="J27" s="1560"/>
      <c r="R27" s="425"/>
    </row>
    <row r="28" spans="1:32" ht="12.75" hidden="1" customHeight="1" x14ac:dyDescent="0.25">
      <c r="R28" s="425"/>
    </row>
    <row r="29" spans="1:32" ht="35.25" hidden="1" customHeight="1" x14ac:dyDescent="0.3">
      <c r="A29" s="1598"/>
      <c r="B29" s="1598"/>
      <c r="C29" s="1598"/>
      <c r="D29" s="1598"/>
      <c r="E29" s="1598"/>
      <c r="F29" s="1598"/>
      <c r="G29" s="1598"/>
      <c r="H29" s="1598"/>
      <c r="I29" s="1598"/>
      <c r="J29" s="1598"/>
      <c r="O29" s="1079" t="s">
        <v>920</v>
      </c>
      <c r="P29" s="629">
        <v>111139</v>
      </c>
      <c r="R29" s="425"/>
      <c r="S29" t="s">
        <v>985</v>
      </c>
    </row>
    <row r="30" spans="1:32" ht="30" hidden="1" x14ac:dyDescent="0.25">
      <c r="O30" s="1079" t="s">
        <v>921</v>
      </c>
      <c r="P30" s="629">
        <v>40642</v>
      </c>
    </row>
    <row r="31" spans="1:32" ht="30" hidden="1" x14ac:dyDescent="0.25">
      <c r="O31" s="1079" t="s">
        <v>922</v>
      </c>
      <c r="P31" s="629">
        <v>1046</v>
      </c>
    </row>
    <row r="32" spans="1:32" hidden="1" x14ac:dyDescent="0.25"/>
    <row r="33" spans="15:15" hidden="1" x14ac:dyDescent="0.25"/>
    <row r="34" spans="15:15" hidden="1" x14ac:dyDescent="0.25"/>
    <row r="35" spans="15:15" hidden="1" x14ac:dyDescent="0.25"/>
    <row r="36" spans="15:15" hidden="1" x14ac:dyDescent="0.25">
      <c r="O36">
        <v>110241</v>
      </c>
    </row>
    <row r="37" spans="15:15" hidden="1" x14ac:dyDescent="0.25"/>
    <row r="38" spans="15:15" hidden="1" x14ac:dyDescent="0.25"/>
    <row r="39" spans="15:15" hidden="1" x14ac:dyDescent="0.25"/>
    <row r="40" spans="15:15" hidden="1" x14ac:dyDescent="0.25"/>
    <row r="41" spans="15:15" hidden="1" x14ac:dyDescent="0.25"/>
    <row r="42" spans="15:15" hidden="1" x14ac:dyDescent="0.25"/>
    <row r="43" spans="15:15" hidden="1" x14ac:dyDescent="0.25"/>
    <row r="44" spans="15:15" hidden="1" x14ac:dyDescent="0.25"/>
    <row r="45" spans="15:15" hidden="1" x14ac:dyDescent="0.25"/>
    <row r="46" spans="15:15" hidden="1" x14ac:dyDescent="0.25"/>
    <row r="47" spans="15:15" hidden="1" x14ac:dyDescent="0.25"/>
    <row r="48" spans="15:15" hidden="1" x14ac:dyDescent="0.25"/>
    <row r="49" hidden="1" x14ac:dyDescent="0.25"/>
    <row r="50" hidden="1" x14ac:dyDescent="0.25"/>
  </sheetData>
  <mergeCells count="44">
    <mergeCell ref="H8:I8"/>
    <mergeCell ref="H9:I9"/>
    <mergeCell ref="A29:J29"/>
    <mergeCell ref="D4:G4"/>
    <mergeCell ref="A2:J2"/>
    <mergeCell ref="A3:B3"/>
    <mergeCell ref="I3:J3"/>
    <mergeCell ref="H10:J10"/>
    <mergeCell ref="A6:A9"/>
    <mergeCell ref="B6:C6"/>
    <mergeCell ref="B7:C7"/>
    <mergeCell ref="B8:C8"/>
    <mergeCell ref="B9:C9"/>
    <mergeCell ref="J6:J9"/>
    <mergeCell ref="H6:I6"/>
    <mergeCell ref="H7:I7"/>
    <mergeCell ref="A1:J1"/>
    <mergeCell ref="A19:C19"/>
    <mergeCell ref="A11:A17"/>
    <mergeCell ref="B11:C11"/>
    <mergeCell ref="B12:C12"/>
    <mergeCell ref="B13:B16"/>
    <mergeCell ref="B17:C17"/>
    <mergeCell ref="A18:C18"/>
    <mergeCell ref="H4:J5"/>
    <mergeCell ref="A10:C10"/>
    <mergeCell ref="A4:C5"/>
    <mergeCell ref="J11:J17"/>
    <mergeCell ref="I13:I16"/>
    <mergeCell ref="H11:I11"/>
    <mergeCell ref="H12:I12"/>
    <mergeCell ref="H17:I17"/>
    <mergeCell ref="A25:B25"/>
    <mergeCell ref="I25:J25"/>
    <mergeCell ref="A27:J27"/>
    <mergeCell ref="H18:J18"/>
    <mergeCell ref="H19:J19"/>
    <mergeCell ref="A21:C21"/>
    <mergeCell ref="H21:J21"/>
    <mergeCell ref="A20:C20"/>
    <mergeCell ref="H20:J20"/>
    <mergeCell ref="A22:C22"/>
    <mergeCell ref="H22:J22"/>
    <mergeCell ref="A24:C24"/>
  </mergeCells>
  <printOptions horizontalCentered="1"/>
  <pageMargins left="0.23622047244094491" right="0.23622047244094491" top="0.36" bottom="0.2" header="0.31496062992125984" footer="0.27"/>
  <pageSetup paperSize="9" scale="69" orientation="portrait" r:id="rId1"/>
  <headerFooter>
    <oddFooter>&amp;C&amp;14 &amp;"Arial,Bold"17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0"/>
  <sheetViews>
    <sheetView rightToLeft="1" view="pageBreakPreview" topLeftCell="A19" zoomScale="70" zoomScaleNormal="70" zoomScaleSheetLayoutView="70" workbookViewId="0">
      <selection sqref="A1:I32"/>
    </sheetView>
  </sheetViews>
  <sheetFormatPr defaultRowHeight="15" x14ac:dyDescent="0.25"/>
  <cols>
    <col min="1" max="1" width="42.42578125" customWidth="1"/>
    <col min="2" max="2" width="25.85546875" customWidth="1"/>
    <col min="3" max="3" width="27.42578125" customWidth="1"/>
    <col min="4" max="4" width="25" customWidth="1"/>
    <col min="5" max="5" width="25.28515625" customWidth="1"/>
    <col min="6" max="6" width="26.42578125" customWidth="1"/>
    <col min="7" max="7" width="24.85546875" customWidth="1"/>
    <col min="8" max="8" width="18.28515625" customWidth="1"/>
    <col min="9" max="9" width="23.5703125" customWidth="1"/>
    <col min="11" max="11" width="11.42578125" bestFit="1" customWidth="1"/>
    <col min="12" max="14" width="9.42578125" bestFit="1" customWidth="1"/>
    <col min="15" max="15" width="11.42578125" bestFit="1" customWidth="1"/>
  </cols>
  <sheetData>
    <row r="1" spans="1:15" ht="34.5" customHeight="1" x14ac:dyDescent="0.4">
      <c r="A1" s="1625" t="s">
        <v>67</v>
      </c>
      <c r="B1" s="1625"/>
      <c r="C1" s="1625"/>
      <c r="D1" s="1625"/>
      <c r="E1" s="1625"/>
      <c r="F1" s="1625"/>
      <c r="G1" s="1625"/>
      <c r="H1" s="1625"/>
      <c r="I1" s="1625"/>
      <c r="J1" s="101"/>
      <c r="K1" s="21"/>
      <c r="L1" s="21"/>
      <c r="M1" s="21"/>
      <c r="N1" s="21"/>
      <c r="O1" s="21"/>
    </row>
    <row r="2" spans="1:15" ht="47.25" customHeight="1" thickBot="1" x14ac:dyDescent="0.45">
      <c r="A2" s="1626" t="s">
        <v>209</v>
      </c>
      <c r="B2" s="1626"/>
      <c r="C2" s="1626"/>
      <c r="D2" s="1626"/>
      <c r="E2" s="1626"/>
      <c r="F2" s="1626"/>
      <c r="G2" s="1626"/>
      <c r="H2" s="1626"/>
      <c r="I2" s="1626"/>
      <c r="J2" s="101"/>
      <c r="K2" s="21"/>
      <c r="L2" s="21"/>
      <c r="M2" s="21"/>
      <c r="N2" s="21"/>
      <c r="O2" s="21"/>
    </row>
    <row r="3" spans="1:15" ht="45.75" customHeight="1" x14ac:dyDescent="0.4">
      <c r="A3" s="1616" t="s">
        <v>152</v>
      </c>
      <c r="B3" s="187" t="s">
        <v>198</v>
      </c>
      <c r="C3" s="187" t="s">
        <v>197</v>
      </c>
      <c r="D3" s="195" t="s">
        <v>17</v>
      </c>
      <c r="E3" s="1619" t="s">
        <v>68</v>
      </c>
      <c r="F3" s="1620"/>
      <c r="G3" s="1620"/>
      <c r="H3" s="1621"/>
      <c r="I3" s="1454" t="s">
        <v>16</v>
      </c>
      <c r="J3" s="101"/>
      <c r="K3" s="21"/>
      <c r="L3" s="21"/>
      <c r="M3" s="21"/>
      <c r="N3" s="21"/>
      <c r="O3" s="21"/>
    </row>
    <row r="4" spans="1:15" ht="84" customHeight="1" x14ac:dyDescent="0.4">
      <c r="A4" s="1617"/>
      <c r="B4" s="196" t="s">
        <v>208</v>
      </c>
      <c r="C4" s="197" t="s">
        <v>208</v>
      </c>
      <c r="D4" s="198" t="s">
        <v>208</v>
      </c>
      <c r="E4" s="1622" t="s">
        <v>208</v>
      </c>
      <c r="F4" s="1623"/>
      <c r="G4" s="1623"/>
      <c r="H4" s="1624"/>
      <c r="I4" s="1454"/>
      <c r="J4" s="21"/>
      <c r="K4" s="21"/>
    </row>
    <row r="5" spans="1:15" ht="45" customHeight="1" thickBot="1" x14ac:dyDescent="0.45">
      <c r="A5" s="1618"/>
      <c r="B5" s="199" t="s">
        <v>202</v>
      </c>
      <c r="C5" s="199" t="s">
        <v>203</v>
      </c>
      <c r="D5" s="200" t="s">
        <v>204</v>
      </c>
      <c r="E5" s="201" t="s">
        <v>205</v>
      </c>
      <c r="F5" s="202" t="s">
        <v>206</v>
      </c>
      <c r="G5" s="202" t="s">
        <v>207</v>
      </c>
      <c r="H5" s="203" t="s">
        <v>0</v>
      </c>
      <c r="I5" s="1615"/>
      <c r="J5" s="21"/>
      <c r="K5" s="21"/>
    </row>
    <row r="6" spans="1:15" ht="50.1" customHeight="1" x14ac:dyDescent="0.4">
      <c r="A6" s="204" t="s">
        <v>69</v>
      </c>
      <c r="B6" s="188">
        <v>208</v>
      </c>
      <c r="C6" s="188">
        <v>27</v>
      </c>
      <c r="D6" s="188">
        <v>98</v>
      </c>
      <c r="E6" s="188">
        <v>37</v>
      </c>
      <c r="F6" s="188">
        <v>23</v>
      </c>
      <c r="G6" s="188">
        <v>0</v>
      </c>
      <c r="H6" s="188"/>
      <c r="I6" s="188">
        <f>SUM(B6:G6)</f>
        <v>393</v>
      </c>
      <c r="J6" s="21"/>
      <c r="K6" s="21"/>
    </row>
    <row r="7" spans="1:15" ht="50.1" customHeight="1" x14ac:dyDescent="0.4">
      <c r="A7" s="96" t="s">
        <v>26</v>
      </c>
      <c r="B7" s="100">
        <v>73</v>
      </c>
      <c r="C7" s="100">
        <v>22</v>
      </c>
      <c r="D7" s="100">
        <v>32</v>
      </c>
      <c r="E7" s="100">
        <v>7</v>
      </c>
      <c r="F7" s="100">
        <v>9</v>
      </c>
      <c r="G7" s="100">
        <v>1</v>
      </c>
      <c r="H7" s="100"/>
      <c r="I7" s="100">
        <f t="shared" ref="I7:I32" si="0">SUM(B7:G7)</f>
        <v>144</v>
      </c>
      <c r="J7" s="21"/>
      <c r="K7" s="21"/>
    </row>
    <row r="8" spans="1:15" ht="50.1" customHeight="1" x14ac:dyDescent="0.4">
      <c r="A8" s="96" t="s">
        <v>27</v>
      </c>
      <c r="B8" s="100">
        <v>59</v>
      </c>
      <c r="C8" s="100">
        <v>120</v>
      </c>
      <c r="D8" s="100">
        <v>145</v>
      </c>
      <c r="E8" s="100">
        <v>236</v>
      </c>
      <c r="F8" s="100">
        <v>197</v>
      </c>
      <c r="G8" s="100">
        <v>185</v>
      </c>
      <c r="H8" s="100"/>
      <c r="I8" s="100">
        <f t="shared" si="0"/>
        <v>942</v>
      </c>
      <c r="J8" s="21"/>
      <c r="K8" s="21"/>
    </row>
    <row r="9" spans="1:15" ht="50.1" customHeight="1" x14ac:dyDescent="0.4">
      <c r="A9" s="96" t="s">
        <v>70</v>
      </c>
      <c r="B9" s="100">
        <v>464</v>
      </c>
      <c r="C9" s="100">
        <v>102</v>
      </c>
      <c r="D9" s="100">
        <v>143</v>
      </c>
      <c r="E9" s="100">
        <v>171</v>
      </c>
      <c r="F9" s="100">
        <v>143</v>
      </c>
      <c r="G9" s="100">
        <v>293</v>
      </c>
      <c r="H9" s="100"/>
      <c r="I9" s="100">
        <f t="shared" si="0"/>
        <v>1316</v>
      </c>
      <c r="J9" s="21"/>
      <c r="K9" s="21"/>
    </row>
    <row r="10" spans="1:15" ht="50.1" customHeight="1" x14ac:dyDescent="0.4">
      <c r="A10" s="96" t="s">
        <v>29</v>
      </c>
      <c r="B10" s="100">
        <v>32</v>
      </c>
      <c r="C10" s="100">
        <v>59</v>
      </c>
      <c r="D10" s="100">
        <v>40</v>
      </c>
      <c r="E10" s="100">
        <v>7</v>
      </c>
      <c r="F10" s="100">
        <v>2</v>
      </c>
      <c r="G10" s="100">
        <v>3</v>
      </c>
      <c r="H10" s="100"/>
      <c r="I10" s="100">
        <f t="shared" si="0"/>
        <v>143</v>
      </c>
      <c r="J10" s="21"/>
      <c r="K10" s="21"/>
    </row>
    <row r="11" spans="1:15" ht="50.1" customHeight="1" x14ac:dyDescent="0.4">
      <c r="A11" s="96" t="s">
        <v>30</v>
      </c>
      <c r="B11" s="100">
        <v>146</v>
      </c>
      <c r="C11" s="100">
        <v>201</v>
      </c>
      <c r="D11" s="100">
        <v>230</v>
      </c>
      <c r="E11" s="100">
        <v>149</v>
      </c>
      <c r="F11" s="100">
        <v>30</v>
      </c>
      <c r="G11" s="100">
        <v>15</v>
      </c>
      <c r="H11" s="100"/>
      <c r="I11" s="100">
        <f t="shared" si="0"/>
        <v>771</v>
      </c>
      <c r="J11" s="21"/>
      <c r="K11" s="21"/>
    </row>
    <row r="12" spans="1:15" ht="50.1" customHeight="1" x14ac:dyDescent="0.4">
      <c r="A12" s="96" t="s">
        <v>31</v>
      </c>
      <c r="B12" s="100">
        <v>666</v>
      </c>
      <c r="C12" s="100">
        <v>259</v>
      </c>
      <c r="D12" s="100">
        <v>211</v>
      </c>
      <c r="E12" s="100">
        <v>303</v>
      </c>
      <c r="F12" s="100">
        <v>168</v>
      </c>
      <c r="G12" s="100">
        <v>464</v>
      </c>
      <c r="H12" s="100"/>
      <c r="I12" s="100">
        <f t="shared" si="0"/>
        <v>2071</v>
      </c>
      <c r="J12" s="21"/>
      <c r="K12" s="21"/>
    </row>
    <row r="13" spans="1:15" ht="50.1" customHeight="1" x14ac:dyDescent="0.4">
      <c r="A13" s="96" t="s">
        <v>32</v>
      </c>
      <c r="B13" s="100">
        <v>9270</v>
      </c>
      <c r="C13" s="100">
        <v>4297</v>
      </c>
      <c r="D13" s="100">
        <v>1910</v>
      </c>
      <c r="E13" s="100">
        <v>376</v>
      </c>
      <c r="F13" s="100">
        <v>299</v>
      </c>
      <c r="G13" s="100">
        <v>196</v>
      </c>
      <c r="H13" s="100"/>
      <c r="I13" s="100">
        <f t="shared" si="0"/>
        <v>16348</v>
      </c>
      <c r="J13" s="21"/>
      <c r="K13" s="21"/>
    </row>
    <row r="14" spans="1:15" ht="50.1" customHeight="1" x14ac:dyDescent="0.4">
      <c r="A14" s="96" t="s">
        <v>71</v>
      </c>
      <c r="B14" s="100">
        <v>488</v>
      </c>
      <c r="C14" s="100">
        <v>5</v>
      </c>
      <c r="D14" s="100">
        <v>451</v>
      </c>
      <c r="E14" s="100">
        <v>365</v>
      </c>
      <c r="F14" s="100">
        <v>99</v>
      </c>
      <c r="G14" s="100">
        <v>20</v>
      </c>
      <c r="H14" s="100"/>
      <c r="I14" s="100">
        <f t="shared" si="0"/>
        <v>1428</v>
      </c>
      <c r="J14" s="21"/>
      <c r="K14" s="21"/>
    </row>
    <row r="15" spans="1:15" ht="61.5" customHeight="1" x14ac:dyDescent="0.4">
      <c r="A15" s="96" t="s">
        <v>34</v>
      </c>
      <c r="B15" s="100">
        <v>613</v>
      </c>
      <c r="C15" s="100">
        <v>470</v>
      </c>
      <c r="D15" s="100">
        <v>370</v>
      </c>
      <c r="E15" s="100">
        <v>183</v>
      </c>
      <c r="F15" s="100">
        <v>310</v>
      </c>
      <c r="G15" s="100">
        <v>421</v>
      </c>
      <c r="H15" s="100"/>
      <c r="I15" s="100">
        <f t="shared" si="0"/>
        <v>2367</v>
      </c>
      <c r="J15" s="21"/>
      <c r="K15" s="21"/>
    </row>
    <row r="16" spans="1:15" ht="50.1" customHeight="1" x14ac:dyDescent="0.4">
      <c r="A16" s="96" t="s">
        <v>72</v>
      </c>
      <c r="B16" s="100">
        <v>124</v>
      </c>
      <c r="C16" s="100">
        <v>62</v>
      </c>
      <c r="D16" s="100">
        <v>75</v>
      </c>
      <c r="E16" s="100">
        <v>176</v>
      </c>
      <c r="F16" s="100">
        <v>26</v>
      </c>
      <c r="G16" s="100">
        <v>138</v>
      </c>
      <c r="H16" s="100"/>
      <c r="I16" s="100">
        <f t="shared" si="0"/>
        <v>601</v>
      </c>
      <c r="J16" s="21"/>
      <c r="K16" s="21"/>
    </row>
    <row r="17" spans="1:11" ht="50.1" customHeight="1" x14ac:dyDescent="0.4">
      <c r="A17" s="96" t="s">
        <v>73</v>
      </c>
      <c r="B17" s="100">
        <v>126</v>
      </c>
      <c r="C17" s="100">
        <v>92</v>
      </c>
      <c r="D17" s="100">
        <v>205</v>
      </c>
      <c r="E17" s="100">
        <v>309</v>
      </c>
      <c r="F17" s="100">
        <v>17</v>
      </c>
      <c r="G17" s="100">
        <v>25</v>
      </c>
      <c r="H17" s="100"/>
      <c r="I17" s="100">
        <f t="shared" si="0"/>
        <v>774</v>
      </c>
      <c r="J17" s="21"/>
      <c r="K17" s="21"/>
    </row>
    <row r="18" spans="1:11" ht="50.1" customHeight="1" x14ac:dyDescent="0.4">
      <c r="A18" s="205" t="s">
        <v>37</v>
      </c>
      <c r="B18" s="100">
        <v>72</v>
      </c>
      <c r="C18" s="100">
        <v>40</v>
      </c>
      <c r="D18" s="206">
        <v>3</v>
      </c>
      <c r="E18" s="100">
        <v>73</v>
      </c>
      <c r="F18" s="100">
        <v>11</v>
      </c>
      <c r="G18" s="100">
        <v>65</v>
      </c>
      <c r="H18" s="100"/>
      <c r="I18" s="100">
        <f t="shared" si="0"/>
        <v>264</v>
      </c>
      <c r="J18" s="21"/>
      <c r="K18" s="21"/>
    </row>
    <row r="19" spans="1:11" ht="50.1" customHeight="1" x14ac:dyDescent="0.4">
      <c r="A19" s="207" t="s">
        <v>74</v>
      </c>
      <c r="B19" s="100">
        <v>102</v>
      </c>
      <c r="C19" s="100">
        <v>67</v>
      </c>
      <c r="D19" s="100">
        <v>18</v>
      </c>
      <c r="E19" s="100">
        <v>22</v>
      </c>
      <c r="F19" s="100">
        <v>18</v>
      </c>
      <c r="G19" s="100">
        <v>7</v>
      </c>
      <c r="H19" s="100"/>
      <c r="I19" s="100">
        <f t="shared" si="0"/>
        <v>234</v>
      </c>
      <c r="J19" s="21"/>
      <c r="K19" s="21"/>
    </row>
    <row r="20" spans="1:11" ht="50.1" customHeight="1" x14ac:dyDescent="0.4">
      <c r="A20" s="207" t="s">
        <v>39</v>
      </c>
      <c r="B20" s="100">
        <v>147</v>
      </c>
      <c r="C20" s="100">
        <v>105</v>
      </c>
      <c r="D20" s="100">
        <v>92</v>
      </c>
      <c r="E20" s="100">
        <v>23</v>
      </c>
      <c r="F20" s="100">
        <v>16</v>
      </c>
      <c r="G20" s="100">
        <v>4</v>
      </c>
      <c r="H20" s="100"/>
      <c r="I20" s="100">
        <f t="shared" si="0"/>
        <v>387</v>
      </c>
      <c r="J20" s="21"/>
      <c r="K20" s="21"/>
    </row>
    <row r="21" spans="1:11" ht="50.1" customHeight="1" x14ac:dyDescent="0.4">
      <c r="A21" s="96" t="s">
        <v>75</v>
      </c>
      <c r="B21" s="100">
        <v>135</v>
      </c>
      <c r="C21" s="100">
        <v>128</v>
      </c>
      <c r="D21" s="100">
        <v>71</v>
      </c>
      <c r="E21" s="100">
        <v>37</v>
      </c>
      <c r="F21" s="100">
        <v>0</v>
      </c>
      <c r="G21" s="100">
        <v>3</v>
      </c>
      <c r="H21" s="100"/>
      <c r="I21" s="100">
        <f t="shared" si="0"/>
        <v>374</v>
      </c>
      <c r="J21" s="21"/>
      <c r="K21" s="21"/>
    </row>
    <row r="22" spans="1:11" ht="50.1" customHeight="1" x14ac:dyDescent="0.4">
      <c r="A22" s="96" t="s">
        <v>76</v>
      </c>
      <c r="B22" s="100">
        <v>306</v>
      </c>
      <c r="C22" s="100">
        <v>59</v>
      </c>
      <c r="D22" s="100">
        <v>137</v>
      </c>
      <c r="E22" s="100">
        <v>321</v>
      </c>
      <c r="F22" s="100">
        <v>52</v>
      </c>
      <c r="G22" s="100">
        <v>80</v>
      </c>
      <c r="H22" s="100"/>
      <c r="I22" s="100">
        <f t="shared" si="0"/>
        <v>955</v>
      </c>
      <c r="J22" s="21"/>
      <c r="K22" s="21"/>
    </row>
    <row r="23" spans="1:11" ht="50.1" customHeight="1" x14ac:dyDescent="0.4">
      <c r="A23" s="96" t="s">
        <v>77</v>
      </c>
      <c r="B23" s="100">
        <v>65</v>
      </c>
      <c r="C23" s="100">
        <v>13</v>
      </c>
      <c r="D23" s="100">
        <v>56</v>
      </c>
      <c r="E23" s="100">
        <v>21</v>
      </c>
      <c r="F23" s="100">
        <v>1</v>
      </c>
      <c r="G23" s="100">
        <v>0</v>
      </c>
      <c r="H23" s="100"/>
      <c r="I23" s="100">
        <f t="shared" si="0"/>
        <v>156</v>
      </c>
      <c r="J23" s="21"/>
      <c r="K23" s="21"/>
    </row>
    <row r="24" spans="1:11" ht="50.1" customHeight="1" x14ac:dyDescent="0.4">
      <c r="A24" s="205" t="s">
        <v>43</v>
      </c>
      <c r="B24" s="100">
        <v>48</v>
      </c>
      <c r="C24" s="100">
        <v>1</v>
      </c>
      <c r="D24" s="100">
        <v>37</v>
      </c>
      <c r="E24" s="100">
        <v>6</v>
      </c>
      <c r="F24" s="100">
        <v>5</v>
      </c>
      <c r="G24" s="100">
        <v>0</v>
      </c>
      <c r="H24" s="100"/>
      <c r="I24" s="100">
        <f t="shared" si="0"/>
        <v>97</v>
      </c>
      <c r="J24" s="21"/>
      <c r="K24" s="21"/>
    </row>
    <row r="25" spans="1:11" ht="50.1" customHeight="1" x14ac:dyDescent="0.4">
      <c r="A25" s="96" t="s">
        <v>44</v>
      </c>
      <c r="B25" s="100">
        <v>113</v>
      </c>
      <c r="C25" s="100">
        <v>8</v>
      </c>
      <c r="D25" s="100">
        <v>61</v>
      </c>
      <c r="E25" s="100">
        <v>232</v>
      </c>
      <c r="F25" s="100">
        <v>107</v>
      </c>
      <c r="G25" s="100">
        <v>33</v>
      </c>
      <c r="H25" s="100"/>
      <c r="I25" s="100">
        <f t="shared" si="0"/>
        <v>554</v>
      </c>
      <c r="J25" s="21"/>
      <c r="K25" s="21"/>
    </row>
    <row r="26" spans="1:11" ht="50.1" customHeight="1" x14ac:dyDescent="0.4">
      <c r="A26" s="205" t="s">
        <v>45</v>
      </c>
      <c r="B26" s="100">
        <v>122</v>
      </c>
      <c r="C26" s="100">
        <v>14</v>
      </c>
      <c r="D26" s="100">
        <v>118</v>
      </c>
      <c r="E26" s="100">
        <v>23</v>
      </c>
      <c r="F26" s="100">
        <v>6</v>
      </c>
      <c r="G26" s="100">
        <v>13</v>
      </c>
      <c r="H26" s="100"/>
      <c r="I26" s="100">
        <f t="shared" si="0"/>
        <v>296</v>
      </c>
      <c r="J26" s="21"/>
      <c r="K26" s="21"/>
    </row>
    <row r="27" spans="1:11" ht="60" customHeight="1" x14ac:dyDescent="0.4">
      <c r="A27" s="207" t="s">
        <v>78</v>
      </c>
      <c r="B27" s="100">
        <v>101</v>
      </c>
      <c r="C27" s="100">
        <v>69</v>
      </c>
      <c r="D27" s="100">
        <v>0</v>
      </c>
      <c r="E27" s="100">
        <v>57</v>
      </c>
      <c r="F27" s="100">
        <v>4</v>
      </c>
      <c r="G27" s="100">
        <v>10</v>
      </c>
      <c r="H27" s="100"/>
      <c r="I27" s="100">
        <f t="shared" si="0"/>
        <v>241</v>
      </c>
      <c r="J27" s="21"/>
      <c r="K27" s="21"/>
    </row>
    <row r="28" spans="1:11" ht="50.1" customHeight="1" x14ac:dyDescent="0.25">
      <c r="A28" s="207" t="s">
        <v>153</v>
      </c>
      <c r="B28" s="100">
        <v>134</v>
      </c>
      <c r="C28" s="100">
        <v>91</v>
      </c>
      <c r="D28" s="100">
        <v>0</v>
      </c>
      <c r="E28" s="100">
        <v>41</v>
      </c>
      <c r="F28" s="100">
        <v>1</v>
      </c>
      <c r="G28" s="100">
        <v>0</v>
      </c>
      <c r="H28" s="100"/>
      <c r="I28" s="100">
        <f t="shared" si="0"/>
        <v>267</v>
      </c>
    </row>
    <row r="29" spans="1:11" ht="50.1" customHeight="1" x14ac:dyDescent="0.25">
      <c r="A29" s="207" t="s">
        <v>172</v>
      </c>
      <c r="B29" s="100">
        <v>31</v>
      </c>
      <c r="C29" s="100">
        <v>42</v>
      </c>
      <c r="D29" s="100">
        <v>0</v>
      </c>
      <c r="E29" s="100">
        <v>1</v>
      </c>
      <c r="F29" s="100">
        <v>0</v>
      </c>
      <c r="G29" s="100">
        <v>0</v>
      </c>
      <c r="H29" s="100"/>
      <c r="I29" s="100">
        <f t="shared" si="0"/>
        <v>74</v>
      </c>
    </row>
    <row r="30" spans="1:11" ht="50.1" customHeight="1" x14ac:dyDescent="0.25">
      <c r="A30" s="96" t="s">
        <v>79</v>
      </c>
      <c r="B30" s="100">
        <v>155</v>
      </c>
      <c r="C30" s="100">
        <v>61</v>
      </c>
      <c r="D30" s="100">
        <v>6</v>
      </c>
      <c r="E30" s="100">
        <v>72</v>
      </c>
      <c r="F30" s="100">
        <v>8</v>
      </c>
      <c r="G30" s="100">
        <v>11</v>
      </c>
      <c r="H30" s="100"/>
      <c r="I30" s="100">
        <f t="shared" si="0"/>
        <v>313</v>
      </c>
    </row>
    <row r="31" spans="1:11" ht="50.1" customHeight="1" thickBot="1" x14ac:dyDescent="0.3">
      <c r="A31" s="208" t="s">
        <v>80</v>
      </c>
      <c r="B31" s="189">
        <v>130</v>
      </c>
      <c r="C31" s="189">
        <v>52</v>
      </c>
      <c r="D31" s="189">
        <v>13</v>
      </c>
      <c r="E31" s="189">
        <v>45</v>
      </c>
      <c r="F31" s="189">
        <v>0</v>
      </c>
      <c r="G31" s="189">
        <v>1</v>
      </c>
      <c r="H31" s="189"/>
      <c r="I31" s="189">
        <f t="shared" si="0"/>
        <v>241</v>
      </c>
    </row>
    <row r="32" spans="1:11" ht="50.1" customHeight="1" thickBot="1" x14ac:dyDescent="0.3">
      <c r="A32" s="209" t="s">
        <v>58</v>
      </c>
      <c r="B32" s="210">
        <v>13930</v>
      </c>
      <c r="C32" s="210">
        <v>6466</v>
      </c>
      <c r="D32" s="210">
        <v>4522</v>
      </c>
      <c r="E32" s="210">
        <v>3293</v>
      </c>
      <c r="F32" s="210">
        <v>1552</v>
      </c>
      <c r="G32" s="210">
        <v>1988</v>
      </c>
      <c r="H32" s="210">
        <v>6833</v>
      </c>
      <c r="I32" s="210">
        <f t="shared" si="0"/>
        <v>31751</v>
      </c>
    </row>
    <row r="33" spans="1:8" x14ac:dyDescent="0.25">
      <c r="A33" s="13"/>
      <c r="B33" s="1"/>
      <c r="C33" s="1"/>
      <c r="D33" s="1"/>
      <c r="E33" s="1"/>
      <c r="F33" s="1"/>
      <c r="G33" s="1"/>
      <c r="H33" s="1"/>
    </row>
    <row r="34" spans="1:8" ht="18.75" x14ac:dyDescent="0.25">
      <c r="A34" s="13"/>
      <c r="B34" s="23"/>
      <c r="C34" s="13"/>
      <c r="D34" s="13"/>
      <c r="E34" s="13"/>
      <c r="F34" s="13"/>
      <c r="G34" s="13"/>
      <c r="H34" s="13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</sheetData>
  <mergeCells count="6">
    <mergeCell ref="I3:I5"/>
    <mergeCell ref="A3:A5"/>
    <mergeCell ref="E3:H3"/>
    <mergeCell ref="E4:H4"/>
    <mergeCell ref="A1:I1"/>
    <mergeCell ref="A2:I2"/>
  </mergeCells>
  <printOptions horizontalCentered="1"/>
  <pageMargins left="0.86614173228346503" right="0.94488188976377996" top="0.76" bottom="0.62" header="0.46" footer="0.31496062992126"/>
  <pageSetup paperSize="9" scale="34" orientation="portrait" r:id="rId1"/>
  <headerFooter>
    <oddFooter>&amp;C&amp;"-,غامق"&amp;12 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rightToLeft="1" view="pageBreakPreview" zoomScale="90" zoomScaleNormal="70" zoomScaleSheetLayoutView="90" workbookViewId="0">
      <selection activeCell="C33" sqref="C33"/>
    </sheetView>
  </sheetViews>
  <sheetFormatPr defaultRowHeight="15" x14ac:dyDescent="0.25"/>
  <cols>
    <col min="1" max="1" width="25.5703125" customWidth="1"/>
    <col min="2" max="2" width="13.5703125" customWidth="1"/>
    <col min="3" max="3" width="18" customWidth="1"/>
    <col min="4" max="4" width="17.140625" customWidth="1"/>
    <col min="5" max="5" width="17" customWidth="1"/>
    <col min="6" max="6" width="14.85546875" customWidth="1"/>
    <col min="7" max="7" width="17.85546875" customWidth="1"/>
    <col min="8" max="8" width="19.140625" customWidth="1"/>
    <col min="9" max="9" width="15.42578125" customWidth="1"/>
    <col min="10" max="10" width="16.7109375" bestFit="1" customWidth="1"/>
    <col min="11" max="11" width="15.42578125" customWidth="1"/>
  </cols>
  <sheetData>
    <row r="1" spans="1:13" ht="27.75" customHeight="1" x14ac:dyDescent="0.35">
      <c r="A1" s="1488" t="s">
        <v>81</v>
      </c>
      <c r="B1" s="1488"/>
      <c r="C1" s="1488"/>
      <c r="D1" s="1488"/>
      <c r="E1" s="1488"/>
      <c r="F1" s="1488"/>
      <c r="G1" s="1488"/>
      <c r="H1" s="1488"/>
      <c r="I1" s="1488"/>
      <c r="J1" s="1488"/>
      <c r="K1" s="97"/>
      <c r="M1" s="105"/>
    </row>
    <row r="2" spans="1:13" ht="27.75" customHeight="1" x14ac:dyDescent="0.35">
      <c r="A2" s="1488" t="s">
        <v>210</v>
      </c>
      <c r="B2" s="1488"/>
      <c r="C2" s="1488"/>
      <c r="D2" s="1488"/>
      <c r="E2" s="1488"/>
      <c r="F2" s="1488"/>
      <c r="G2" s="1488"/>
      <c r="H2" s="1488"/>
      <c r="I2" s="1488"/>
      <c r="J2" s="1488"/>
      <c r="K2" s="93"/>
      <c r="M2" s="105"/>
    </row>
    <row r="3" spans="1:13" ht="29.25" customHeight="1" x14ac:dyDescent="0.35">
      <c r="A3" s="1632" t="s">
        <v>211</v>
      </c>
      <c r="B3" s="1632"/>
      <c r="C3" s="94" t="s">
        <v>198</v>
      </c>
      <c r="D3" s="94" t="s">
        <v>197</v>
      </c>
      <c r="E3" s="94" t="s">
        <v>17</v>
      </c>
      <c r="F3" s="1635" t="s">
        <v>68</v>
      </c>
      <c r="G3" s="1635"/>
      <c r="H3" s="1635"/>
      <c r="I3" s="1635"/>
      <c r="J3" s="1636" t="s">
        <v>16</v>
      </c>
      <c r="K3" s="106"/>
      <c r="M3" s="105"/>
    </row>
    <row r="4" spans="1:13" ht="63.75" customHeight="1" x14ac:dyDescent="0.25">
      <c r="A4" s="1633"/>
      <c r="B4" s="1633"/>
      <c r="C4" s="100" t="s">
        <v>208</v>
      </c>
      <c r="D4" s="100" t="s">
        <v>208</v>
      </c>
      <c r="E4" s="100" t="s">
        <v>208</v>
      </c>
      <c r="F4" s="1454" t="s">
        <v>208</v>
      </c>
      <c r="G4" s="1454"/>
      <c r="H4" s="1454"/>
      <c r="I4" s="1454"/>
      <c r="J4" s="1454"/>
    </row>
    <row r="5" spans="1:13" ht="35.1" customHeight="1" thickBot="1" x14ac:dyDescent="0.3">
      <c r="A5" s="1634"/>
      <c r="B5" s="1634"/>
      <c r="C5" s="109" t="s">
        <v>202</v>
      </c>
      <c r="D5" s="109" t="s">
        <v>203</v>
      </c>
      <c r="E5" s="109" t="s">
        <v>204</v>
      </c>
      <c r="F5" s="109" t="s">
        <v>205</v>
      </c>
      <c r="G5" s="109" t="s">
        <v>206</v>
      </c>
      <c r="H5" s="109" t="s">
        <v>207</v>
      </c>
      <c r="I5" s="109" t="s">
        <v>0</v>
      </c>
      <c r="J5" s="1615"/>
    </row>
    <row r="6" spans="1:13" ht="35.1" customHeight="1" x14ac:dyDescent="0.25">
      <c r="A6" s="1629" t="s">
        <v>82</v>
      </c>
      <c r="B6" s="1629"/>
      <c r="C6" s="107">
        <v>0</v>
      </c>
      <c r="D6" s="107">
        <v>1</v>
      </c>
      <c r="E6" s="107">
        <v>4</v>
      </c>
      <c r="F6" s="107">
        <v>1</v>
      </c>
      <c r="G6" s="107">
        <v>0</v>
      </c>
      <c r="H6" s="107">
        <v>0</v>
      </c>
      <c r="I6" s="107">
        <v>1</v>
      </c>
      <c r="J6" s="107">
        <f>SUM(C6:H6)</f>
        <v>6</v>
      </c>
    </row>
    <row r="7" spans="1:13" ht="35.1" customHeight="1" x14ac:dyDescent="0.25">
      <c r="A7" s="1627" t="s">
        <v>83</v>
      </c>
      <c r="B7" s="1627"/>
      <c r="C7" s="132">
        <v>295</v>
      </c>
      <c r="D7" s="132">
        <v>0</v>
      </c>
      <c r="E7" s="132">
        <v>36</v>
      </c>
      <c r="F7" s="132">
        <v>61</v>
      </c>
      <c r="G7" s="132">
        <v>0</v>
      </c>
      <c r="H7" s="132">
        <v>4</v>
      </c>
      <c r="I7" s="132">
        <v>65</v>
      </c>
      <c r="J7" s="132">
        <f t="shared" ref="J7:J27" si="0">SUM(C7:H7)</f>
        <v>396</v>
      </c>
    </row>
    <row r="8" spans="1:13" ht="35.1" customHeight="1" x14ac:dyDescent="0.25">
      <c r="A8" s="1627" t="s">
        <v>51</v>
      </c>
      <c r="B8" s="1627"/>
      <c r="C8" s="132">
        <v>12</v>
      </c>
      <c r="D8" s="132">
        <v>4</v>
      </c>
      <c r="E8" s="132">
        <v>12</v>
      </c>
      <c r="F8" s="132">
        <v>0</v>
      </c>
      <c r="G8" s="132">
        <v>0</v>
      </c>
      <c r="H8" s="132">
        <v>0</v>
      </c>
      <c r="I8" s="132">
        <v>0</v>
      </c>
      <c r="J8" s="132">
        <f t="shared" si="0"/>
        <v>28</v>
      </c>
    </row>
    <row r="9" spans="1:13" ht="35.1" customHeight="1" x14ac:dyDescent="0.25">
      <c r="A9" s="1630" t="s">
        <v>52</v>
      </c>
      <c r="B9" s="1630"/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f t="shared" si="0"/>
        <v>0</v>
      </c>
    </row>
    <row r="10" spans="1:13" ht="35.1" customHeight="1" x14ac:dyDescent="0.25">
      <c r="A10" s="1630" t="s">
        <v>84</v>
      </c>
      <c r="B10" s="1630"/>
      <c r="C10" s="132">
        <v>65</v>
      </c>
      <c r="D10" s="132">
        <v>16</v>
      </c>
      <c r="E10" s="132">
        <v>16</v>
      </c>
      <c r="F10" s="132">
        <v>3</v>
      </c>
      <c r="G10" s="132">
        <v>0</v>
      </c>
      <c r="H10" s="132">
        <v>0</v>
      </c>
      <c r="I10" s="132">
        <v>3</v>
      </c>
      <c r="J10" s="132">
        <f t="shared" si="0"/>
        <v>100</v>
      </c>
    </row>
    <row r="11" spans="1:13" ht="35.1" customHeight="1" x14ac:dyDescent="0.25">
      <c r="A11" s="1630" t="s">
        <v>54</v>
      </c>
      <c r="B11" s="1630"/>
      <c r="C11" s="132">
        <v>12</v>
      </c>
      <c r="D11" s="132">
        <v>12</v>
      </c>
      <c r="E11" s="132">
        <v>4</v>
      </c>
      <c r="F11" s="132">
        <v>6</v>
      </c>
      <c r="G11" s="132">
        <v>0</v>
      </c>
      <c r="H11" s="132">
        <v>0</v>
      </c>
      <c r="I11" s="132">
        <v>6</v>
      </c>
      <c r="J11" s="132">
        <f t="shared" si="0"/>
        <v>34</v>
      </c>
    </row>
    <row r="12" spans="1:13" ht="35.1" customHeight="1" x14ac:dyDescent="0.25">
      <c r="A12" s="1627" t="s">
        <v>85</v>
      </c>
      <c r="B12" s="1627"/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f t="shared" si="0"/>
        <v>0</v>
      </c>
    </row>
    <row r="13" spans="1:13" ht="35.1" customHeight="1" x14ac:dyDescent="0.25">
      <c r="A13" s="1630" t="s">
        <v>86</v>
      </c>
      <c r="B13" s="1630"/>
      <c r="C13" s="132">
        <v>380</v>
      </c>
      <c r="D13" s="132">
        <v>10</v>
      </c>
      <c r="E13" s="132">
        <v>84</v>
      </c>
      <c r="F13" s="132">
        <v>88</v>
      </c>
      <c r="G13" s="132">
        <v>7</v>
      </c>
      <c r="H13" s="132">
        <v>14</v>
      </c>
      <c r="I13" s="132">
        <v>109</v>
      </c>
      <c r="J13" s="132">
        <f t="shared" si="0"/>
        <v>583</v>
      </c>
    </row>
    <row r="14" spans="1:13" ht="35.1" customHeight="1" x14ac:dyDescent="0.25">
      <c r="A14" s="1627" t="s">
        <v>57</v>
      </c>
      <c r="B14" s="1627"/>
      <c r="C14" s="132">
        <v>187</v>
      </c>
      <c r="D14" s="132">
        <v>52</v>
      </c>
      <c r="E14" s="132">
        <v>6</v>
      </c>
      <c r="F14" s="132">
        <v>131</v>
      </c>
      <c r="G14" s="132">
        <v>6</v>
      </c>
      <c r="H14" s="132">
        <v>56</v>
      </c>
      <c r="I14" s="132">
        <v>193</v>
      </c>
      <c r="J14" s="132">
        <f t="shared" si="0"/>
        <v>438</v>
      </c>
    </row>
    <row r="15" spans="1:13" ht="35.1" customHeight="1" x14ac:dyDescent="0.25">
      <c r="A15" s="1628" t="s">
        <v>154</v>
      </c>
      <c r="B15" s="1628"/>
      <c r="C15" s="132">
        <v>18</v>
      </c>
      <c r="D15" s="132">
        <v>0</v>
      </c>
      <c r="E15" s="132">
        <v>11</v>
      </c>
      <c r="F15" s="132">
        <v>5</v>
      </c>
      <c r="G15" s="132">
        <v>0</v>
      </c>
      <c r="H15" s="132">
        <v>0</v>
      </c>
      <c r="I15" s="132">
        <v>5</v>
      </c>
      <c r="J15" s="132">
        <f t="shared" si="0"/>
        <v>34</v>
      </c>
    </row>
    <row r="16" spans="1:13" ht="35.1" customHeight="1" x14ac:dyDescent="0.25">
      <c r="A16" s="1628" t="s">
        <v>155</v>
      </c>
      <c r="B16" s="1628"/>
      <c r="C16" s="132">
        <v>18</v>
      </c>
      <c r="D16" s="132">
        <v>28</v>
      </c>
      <c r="E16" s="132">
        <v>2</v>
      </c>
      <c r="F16" s="132">
        <v>15</v>
      </c>
      <c r="G16" s="132">
        <v>0</v>
      </c>
      <c r="H16" s="132">
        <v>0</v>
      </c>
      <c r="I16" s="132">
        <v>15</v>
      </c>
      <c r="J16" s="132">
        <f t="shared" si="0"/>
        <v>63</v>
      </c>
    </row>
    <row r="17" spans="1:13" ht="35.1" customHeight="1" x14ac:dyDescent="0.25">
      <c r="A17" s="1628" t="s">
        <v>156</v>
      </c>
      <c r="B17" s="1628"/>
      <c r="C17" s="132">
        <v>24</v>
      </c>
      <c r="D17" s="132">
        <v>8</v>
      </c>
      <c r="E17" s="132">
        <v>21</v>
      </c>
      <c r="F17" s="132">
        <v>4</v>
      </c>
      <c r="G17" s="132">
        <v>0</v>
      </c>
      <c r="H17" s="132">
        <v>1</v>
      </c>
      <c r="I17" s="132">
        <v>5</v>
      </c>
      <c r="J17" s="132">
        <f t="shared" si="0"/>
        <v>58</v>
      </c>
    </row>
    <row r="18" spans="1:13" ht="35.1" customHeight="1" x14ac:dyDescent="0.25">
      <c r="A18" s="1628" t="s">
        <v>158</v>
      </c>
      <c r="B18" s="1628"/>
      <c r="C18" s="132">
        <v>3</v>
      </c>
      <c r="D18" s="132">
        <v>3</v>
      </c>
      <c r="E18" s="132">
        <v>0</v>
      </c>
      <c r="F18" s="132">
        <v>1</v>
      </c>
      <c r="G18" s="132">
        <v>0</v>
      </c>
      <c r="H18" s="132">
        <v>0</v>
      </c>
      <c r="I18" s="132">
        <v>1</v>
      </c>
      <c r="J18" s="132">
        <f t="shared" si="0"/>
        <v>7</v>
      </c>
    </row>
    <row r="19" spans="1:13" ht="35.1" customHeight="1" x14ac:dyDescent="0.25">
      <c r="A19" s="1628" t="s">
        <v>157</v>
      </c>
      <c r="B19" s="1628"/>
      <c r="C19" s="132">
        <v>38</v>
      </c>
      <c r="D19" s="132">
        <v>32</v>
      </c>
      <c r="E19" s="132">
        <v>22</v>
      </c>
      <c r="F19" s="132">
        <v>27</v>
      </c>
      <c r="G19" s="132">
        <v>0</v>
      </c>
      <c r="H19" s="132">
        <v>0</v>
      </c>
      <c r="I19" s="132">
        <v>27</v>
      </c>
      <c r="J19" s="132">
        <f t="shared" si="0"/>
        <v>119</v>
      </c>
    </row>
    <row r="20" spans="1:13" ht="35.1" customHeight="1" x14ac:dyDescent="0.25">
      <c r="A20" s="1628" t="s">
        <v>162</v>
      </c>
      <c r="B20" s="1628"/>
      <c r="C20" s="132">
        <v>297</v>
      </c>
      <c r="D20" s="132">
        <v>0</v>
      </c>
      <c r="E20" s="132">
        <v>71</v>
      </c>
      <c r="F20" s="132">
        <v>101</v>
      </c>
      <c r="G20" s="132">
        <v>7</v>
      </c>
      <c r="H20" s="132">
        <v>0</v>
      </c>
      <c r="I20" s="132">
        <v>108</v>
      </c>
      <c r="J20" s="132">
        <f t="shared" si="0"/>
        <v>476</v>
      </c>
    </row>
    <row r="21" spans="1:13" ht="35.1" customHeight="1" x14ac:dyDescent="0.25">
      <c r="A21" s="1628" t="s">
        <v>159</v>
      </c>
      <c r="B21" s="1628"/>
      <c r="C21" s="132">
        <v>0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f t="shared" si="0"/>
        <v>0</v>
      </c>
    </row>
    <row r="22" spans="1:13" ht="35.1" customHeight="1" x14ac:dyDescent="0.25">
      <c r="A22" s="1628" t="s">
        <v>160</v>
      </c>
      <c r="B22" s="1628"/>
      <c r="C22" s="132">
        <v>292</v>
      </c>
      <c r="D22" s="132">
        <v>0</v>
      </c>
      <c r="E22" s="132">
        <v>19</v>
      </c>
      <c r="F22" s="132">
        <v>31</v>
      </c>
      <c r="G22" s="132">
        <v>7</v>
      </c>
      <c r="H22" s="132">
        <v>0</v>
      </c>
      <c r="I22" s="132">
        <v>38</v>
      </c>
      <c r="J22" s="132">
        <f t="shared" si="0"/>
        <v>349</v>
      </c>
    </row>
    <row r="23" spans="1:13" ht="35.1" customHeight="1" x14ac:dyDescent="0.25">
      <c r="A23" s="1628" t="s">
        <v>161</v>
      </c>
      <c r="B23" s="1628"/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f t="shared" si="0"/>
        <v>0</v>
      </c>
    </row>
    <row r="24" spans="1:13" ht="35.1" customHeight="1" x14ac:dyDescent="0.25">
      <c r="A24" s="1628" t="s">
        <v>163</v>
      </c>
      <c r="B24" s="1628"/>
      <c r="C24" s="132">
        <v>70</v>
      </c>
      <c r="D24" s="132">
        <v>43</v>
      </c>
      <c r="E24" s="132">
        <v>0</v>
      </c>
      <c r="F24" s="132">
        <v>79</v>
      </c>
      <c r="G24" s="132">
        <v>0</v>
      </c>
      <c r="H24" s="132">
        <v>0</v>
      </c>
      <c r="I24" s="132">
        <v>79</v>
      </c>
      <c r="J24" s="132">
        <f t="shared" si="0"/>
        <v>192</v>
      </c>
    </row>
    <row r="25" spans="1:13" ht="35.1" customHeight="1" thickBot="1" x14ac:dyDescent="0.3">
      <c r="A25" s="1628" t="s">
        <v>164</v>
      </c>
      <c r="B25" s="1628"/>
      <c r="C25" s="132">
        <v>109</v>
      </c>
      <c r="D25" s="132">
        <v>16</v>
      </c>
      <c r="E25" s="132">
        <v>0</v>
      </c>
      <c r="F25" s="132">
        <v>25</v>
      </c>
      <c r="G25" s="132">
        <v>1</v>
      </c>
      <c r="H25" s="132">
        <v>0</v>
      </c>
      <c r="I25" s="132">
        <v>26</v>
      </c>
      <c r="J25" s="145">
        <f t="shared" si="0"/>
        <v>151</v>
      </c>
    </row>
    <row r="26" spans="1:13" ht="35.1" customHeight="1" thickBot="1" x14ac:dyDescent="0.3">
      <c r="A26" s="1504" t="s">
        <v>58</v>
      </c>
      <c r="B26" s="1504"/>
      <c r="C26" s="191">
        <f t="shared" ref="C26:I26" si="1">SUM(C6:C25)</f>
        <v>1820</v>
      </c>
      <c r="D26" s="191">
        <f t="shared" si="1"/>
        <v>225</v>
      </c>
      <c r="E26" s="191">
        <f t="shared" si="1"/>
        <v>308</v>
      </c>
      <c r="F26" s="191">
        <f t="shared" si="1"/>
        <v>578</v>
      </c>
      <c r="G26" s="191">
        <f t="shared" si="1"/>
        <v>28</v>
      </c>
      <c r="H26" s="191">
        <f t="shared" si="1"/>
        <v>75</v>
      </c>
      <c r="I26" s="191">
        <f t="shared" si="1"/>
        <v>681</v>
      </c>
      <c r="J26" s="192">
        <f t="shared" si="0"/>
        <v>3034</v>
      </c>
    </row>
    <row r="27" spans="1:13" ht="35.1" customHeight="1" thickBot="1" x14ac:dyDescent="0.3">
      <c r="A27" s="1631" t="s">
        <v>16</v>
      </c>
      <c r="B27" s="1631"/>
      <c r="C27" s="184">
        <f>C26+'6 لكل القطاعات'!B32</f>
        <v>15750</v>
      </c>
      <c r="D27" s="184">
        <f>D26+'6 لكل القطاعات'!C32</f>
        <v>6691</v>
      </c>
      <c r="E27" s="184">
        <f>E26+'6 لكل القطاعات'!D32</f>
        <v>4830</v>
      </c>
      <c r="F27" s="184">
        <f>F26+'6 لكل القطاعات'!E32</f>
        <v>3871</v>
      </c>
      <c r="G27" s="184">
        <f>G26+'6 لكل القطاعات'!F32</f>
        <v>1580</v>
      </c>
      <c r="H27" s="184">
        <f>H26+'6 لكل القطاعات'!G32</f>
        <v>2063</v>
      </c>
      <c r="I27" s="184">
        <f>I26+'6 لكل القطاعات'!H32</f>
        <v>7514</v>
      </c>
      <c r="J27" s="185">
        <f t="shared" si="0"/>
        <v>34785</v>
      </c>
    </row>
    <row r="28" spans="1:13" ht="35.1" customHeight="1" x14ac:dyDescent="0.35">
      <c r="C28" s="13"/>
      <c r="D28" s="1"/>
      <c r="E28" s="1"/>
      <c r="F28" s="1"/>
      <c r="G28" s="1"/>
      <c r="H28" s="1"/>
      <c r="I28" s="1"/>
      <c r="J28" s="1"/>
      <c r="K28" s="18"/>
      <c r="L28" s="16"/>
      <c r="M28" s="105"/>
    </row>
    <row r="29" spans="1:13" ht="19.899999999999999" customHeight="1" x14ac:dyDescent="0.35">
      <c r="K29" s="1"/>
      <c r="L29" s="16"/>
      <c r="M29" s="105"/>
    </row>
    <row r="30" spans="1:13" ht="23.25" x14ac:dyDescent="0.35">
      <c r="D30" s="35"/>
      <c r="K30" s="1"/>
      <c r="L30" s="16"/>
      <c r="M30" s="105"/>
    </row>
    <row r="31" spans="1:13" ht="23.25" x14ac:dyDescent="0.35">
      <c r="D31" s="35"/>
      <c r="L31" s="16"/>
      <c r="M31" s="105"/>
    </row>
    <row r="32" spans="1:13" ht="23.25" x14ac:dyDescent="0.35">
      <c r="L32" s="16"/>
      <c r="M32" s="105"/>
    </row>
    <row r="33" spans="12:13" ht="23.25" x14ac:dyDescent="0.35">
      <c r="L33" s="16"/>
      <c r="M33" s="105"/>
    </row>
    <row r="34" spans="12:13" ht="23.25" x14ac:dyDescent="0.35">
      <c r="M34" s="105"/>
    </row>
    <row r="35" spans="12:13" ht="23.25" x14ac:dyDescent="0.35">
      <c r="M35" s="105"/>
    </row>
    <row r="36" spans="12:13" ht="23.25" x14ac:dyDescent="0.35">
      <c r="M36" s="105"/>
    </row>
    <row r="37" spans="12:13" ht="23.25" x14ac:dyDescent="0.35">
      <c r="M37" s="105"/>
    </row>
    <row r="38" spans="12:13" ht="23.25" x14ac:dyDescent="0.35">
      <c r="M38" s="105"/>
    </row>
    <row r="39" spans="12:13" ht="23.25" x14ac:dyDescent="0.35">
      <c r="M39" s="105"/>
    </row>
    <row r="40" spans="12:13" ht="23.25" x14ac:dyDescent="0.35">
      <c r="M40" s="105"/>
    </row>
    <row r="41" spans="12:13" ht="23.25" x14ac:dyDescent="0.35">
      <c r="M41" s="105"/>
    </row>
    <row r="42" spans="12:13" ht="23.25" x14ac:dyDescent="0.35">
      <c r="M42" s="105"/>
    </row>
    <row r="43" spans="12:13" ht="23.25" x14ac:dyDescent="0.35">
      <c r="M43" s="105"/>
    </row>
    <row r="44" spans="12:13" ht="23.25" x14ac:dyDescent="0.35">
      <c r="M44" s="105"/>
    </row>
    <row r="45" spans="12:13" ht="23.25" customHeight="1" x14ac:dyDescent="0.35">
      <c r="M45" s="105"/>
    </row>
    <row r="46" spans="12:13" ht="23.25" x14ac:dyDescent="0.35">
      <c r="M46" s="105"/>
    </row>
    <row r="47" spans="12:13" ht="23.25" x14ac:dyDescent="0.35">
      <c r="M47" s="105"/>
    </row>
    <row r="48" spans="12:13" ht="23.25" x14ac:dyDescent="0.35">
      <c r="M48" s="105"/>
    </row>
    <row r="49" spans="13:13" ht="23.25" x14ac:dyDescent="0.35">
      <c r="M49" s="105"/>
    </row>
    <row r="50" spans="13:13" ht="23.25" x14ac:dyDescent="0.35">
      <c r="M50" s="105"/>
    </row>
    <row r="51" spans="13:13" ht="23.25" x14ac:dyDescent="0.35">
      <c r="M51" s="105"/>
    </row>
    <row r="52" spans="13:13" ht="23.25" x14ac:dyDescent="0.35">
      <c r="M52" s="105"/>
    </row>
    <row r="53" spans="13:13" ht="23.25" x14ac:dyDescent="0.35">
      <c r="M53" s="105"/>
    </row>
    <row r="54" spans="13:13" ht="23.25" x14ac:dyDescent="0.35">
      <c r="M54" s="105"/>
    </row>
    <row r="55" spans="13:13" ht="23.25" x14ac:dyDescent="0.35">
      <c r="M55" s="105"/>
    </row>
  </sheetData>
  <mergeCells count="28">
    <mergeCell ref="A27:B27"/>
    <mergeCell ref="A3:B5"/>
    <mergeCell ref="F4:I4"/>
    <mergeCell ref="F3:I3"/>
    <mergeCell ref="J3:J5"/>
    <mergeCell ref="A25:B25"/>
    <mergeCell ref="A13:B13"/>
    <mergeCell ref="A26:B26"/>
    <mergeCell ref="A18:B18"/>
    <mergeCell ref="A19:B19"/>
    <mergeCell ref="A24:B24"/>
    <mergeCell ref="A20:B20"/>
    <mergeCell ref="A21:B21"/>
    <mergeCell ref="A22:B22"/>
    <mergeCell ref="A23:B23"/>
    <mergeCell ref="A7:B7"/>
    <mergeCell ref="A17:B17"/>
    <mergeCell ref="A6:B6"/>
    <mergeCell ref="A8:B8"/>
    <mergeCell ref="A9:B9"/>
    <mergeCell ref="A10:B10"/>
    <mergeCell ref="A11:B11"/>
    <mergeCell ref="A12:B12"/>
    <mergeCell ref="A1:J1"/>
    <mergeCell ref="A2:J2"/>
    <mergeCell ref="A14:B14"/>
    <mergeCell ref="A15:B15"/>
    <mergeCell ref="A16:B16"/>
  </mergeCells>
  <pageMargins left="1.1023622047244099" right="1.2992125984252001" top="1.7716535433070899" bottom="0.74803149606299202" header="1.14173228346457" footer="0.31496062992126"/>
  <pageSetup paperSize="9" scale="31" orientation="portrait" r:id="rId1"/>
  <headerFooter>
    <oddFooter>&amp;C&amp;"-,غامق"&amp;9 &amp;10 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6"/>
  <sheetViews>
    <sheetView rightToLeft="1" view="pageBreakPreview" topLeftCell="A7" zoomScale="70" zoomScaleNormal="70" zoomScaleSheetLayoutView="70" workbookViewId="0">
      <selection activeCell="K29" sqref="K29"/>
    </sheetView>
  </sheetViews>
  <sheetFormatPr defaultRowHeight="15" x14ac:dyDescent="0.25"/>
  <cols>
    <col min="1" max="1" width="28.140625" customWidth="1"/>
    <col min="2" max="2" width="24" customWidth="1"/>
    <col min="3" max="3" width="22.7109375" customWidth="1"/>
    <col min="4" max="4" width="23.7109375" customWidth="1"/>
    <col min="5" max="5" width="22.42578125" customWidth="1"/>
    <col min="6" max="6" width="21.42578125" customWidth="1"/>
    <col min="7" max="7" width="21.7109375" customWidth="1"/>
    <col min="8" max="8" width="13.5703125" customWidth="1"/>
    <col min="9" max="9" width="15.42578125" customWidth="1"/>
    <col min="10" max="10" width="48.5703125" style="344" customWidth="1"/>
  </cols>
  <sheetData>
    <row r="1" spans="1:15" ht="16.5" customHeight="1" x14ac:dyDescent="0.25">
      <c r="A1" s="1512" t="s">
        <v>1004</v>
      </c>
      <c r="B1" s="1512"/>
      <c r="C1" s="1512"/>
      <c r="D1" s="1512"/>
      <c r="E1" s="1512"/>
      <c r="F1" s="1512"/>
      <c r="G1" s="1512"/>
      <c r="H1" s="1512"/>
      <c r="I1" s="1512"/>
      <c r="J1" s="1512"/>
      <c r="K1" s="332"/>
    </row>
    <row r="2" spans="1:15" ht="34.5" customHeight="1" x14ac:dyDescent="0.25">
      <c r="A2" s="1512" t="s">
        <v>1005</v>
      </c>
      <c r="B2" s="1512"/>
      <c r="C2" s="1512"/>
      <c r="D2" s="1512"/>
      <c r="E2" s="1512"/>
      <c r="F2" s="1512"/>
      <c r="G2" s="1512"/>
      <c r="H2" s="1512"/>
      <c r="I2" s="1512"/>
      <c r="J2" s="1512"/>
      <c r="K2" s="332"/>
    </row>
    <row r="3" spans="1:15" s="453" customFormat="1" ht="23.1" customHeight="1" thickBot="1" x14ac:dyDescent="0.3">
      <c r="A3" s="584" t="s">
        <v>731</v>
      </c>
      <c r="B3" s="349"/>
      <c r="C3" s="349"/>
      <c r="D3" s="349"/>
      <c r="E3" s="349"/>
      <c r="F3" s="349"/>
      <c r="G3" s="349"/>
      <c r="H3" s="349"/>
      <c r="I3" s="349"/>
      <c r="J3" s="349" t="s">
        <v>732</v>
      </c>
      <c r="K3" s="332"/>
    </row>
    <row r="4" spans="1:15" ht="41.25" customHeight="1" thickBot="1" x14ac:dyDescent="0.3">
      <c r="A4" s="1641" t="s">
        <v>775</v>
      </c>
      <c r="B4" s="578" t="s">
        <v>733</v>
      </c>
      <c r="C4" s="579" t="s">
        <v>734</v>
      </c>
      <c r="D4" s="580" t="s">
        <v>735</v>
      </c>
      <c r="E4" s="1643" t="s">
        <v>736</v>
      </c>
      <c r="F4" s="1644"/>
      <c r="G4" s="1645"/>
      <c r="H4" s="1646" t="s">
        <v>737</v>
      </c>
      <c r="I4" s="1640" t="s">
        <v>738</v>
      </c>
      <c r="J4" s="1637" t="s">
        <v>866</v>
      </c>
      <c r="K4" s="332"/>
    </row>
    <row r="5" spans="1:15" ht="28.5" customHeight="1" x14ac:dyDescent="0.25">
      <c r="A5" s="1513"/>
      <c r="B5" s="1649" t="s">
        <v>208</v>
      </c>
      <c r="C5" s="1473"/>
      <c r="D5" s="1474"/>
      <c r="E5" s="1531" t="s">
        <v>443</v>
      </c>
      <c r="F5" s="1531"/>
      <c r="G5" s="1531"/>
      <c r="H5" s="1647"/>
      <c r="I5" s="1509"/>
      <c r="J5" s="1519"/>
      <c r="K5" s="332"/>
    </row>
    <row r="6" spans="1:15" ht="27.6" customHeight="1" x14ac:dyDescent="0.25">
      <c r="A6" s="1513"/>
      <c r="B6" s="1507" t="s">
        <v>450</v>
      </c>
      <c r="C6" s="1517"/>
      <c r="D6" s="1523"/>
      <c r="E6" s="1639" t="s">
        <v>450</v>
      </c>
      <c r="F6" s="1639"/>
      <c r="G6" s="1639"/>
      <c r="H6" s="1647"/>
      <c r="I6" s="1509"/>
      <c r="J6" s="1519"/>
      <c r="K6" s="332"/>
      <c r="L6" s="407"/>
    </row>
    <row r="7" spans="1:15" ht="24.6" customHeight="1" thickBot="1" x14ac:dyDescent="0.3">
      <c r="A7" s="1642"/>
      <c r="B7" s="1180" t="s">
        <v>444</v>
      </c>
      <c r="C7" s="1181" t="s">
        <v>445</v>
      </c>
      <c r="D7" s="1182" t="s">
        <v>510</v>
      </c>
      <c r="E7" s="1183" t="s">
        <v>446</v>
      </c>
      <c r="F7" s="1184" t="s">
        <v>447</v>
      </c>
      <c r="G7" s="1185" t="s">
        <v>497</v>
      </c>
      <c r="H7" s="1648"/>
      <c r="I7" s="1545"/>
      <c r="J7" s="1638"/>
      <c r="K7" s="332"/>
      <c r="O7" s="406"/>
    </row>
    <row r="8" spans="1:15" ht="24.95" customHeight="1" thickBot="1" x14ac:dyDescent="0.3">
      <c r="A8" s="491" t="s">
        <v>627</v>
      </c>
      <c r="B8" s="630"/>
      <c r="C8" s="631"/>
      <c r="D8" s="631"/>
      <c r="E8" s="631"/>
      <c r="F8" s="631"/>
      <c r="G8" s="631"/>
      <c r="H8" s="631"/>
      <c r="I8" s="521"/>
      <c r="J8" s="496" t="s">
        <v>698</v>
      </c>
      <c r="K8" s="332"/>
    </row>
    <row r="9" spans="1:15" ht="24.95" customHeight="1" x14ac:dyDescent="0.35">
      <c r="A9" s="497" t="s">
        <v>196</v>
      </c>
      <c r="B9" s="994">
        <v>206</v>
      </c>
      <c r="C9" s="994">
        <v>47</v>
      </c>
      <c r="D9" s="994">
        <v>93</v>
      </c>
      <c r="E9" s="994">
        <v>14</v>
      </c>
      <c r="F9" s="994">
        <v>10</v>
      </c>
      <c r="G9" s="994">
        <v>0</v>
      </c>
      <c r="H9" s="994">
        <f t="shared" ref="H9:H32" si="0">SUM(E9:G9)</f>
        <v>24</v>
      </c>
      <c r="I9" s="994">
        <v>370</v>
      </c>
      <c r="J9" s="500" t="s">
        <v>389</v>
      </c>
      <c r="K9" s="1353"/>
    </row>
    <row r="10" spans="1:15" ht="24.95" customHeight="1" x14ac:dyDescent="0.35">
      <c r="A10" s="501" t="s">
        <v>301</v>
      </c>
      <c r="B10" s="564">
        <v>279</v>
      </c>
      <c r="C10" s="564">
        <v>159</v>
      </c>
      <c r="D10" s="564">
        <v>100</v>
      </c>
      <c r="E10" s="564">
        <v>248</v>
      </c>
      <c r="F10" s="564">
        <v>32</v>
      </c>
      <c r="G10" s="564">
        <v>71</v>
      </c>
      <c r="H10" s="539">
        <f t="shared" si="0"/>
        <v>351</v>
      </c>
      <c r="I10" s="539">
        <v>889</v>
      </c>
      <c r="J10" s="632" t="s">
        <v>437</v>
      </c>
      <c r="K10" s="1353"/>
    </row>
    <row r="11" spans="1:15" ht="24.95" customHeight="1" x14ac:dyDescent="0.35">
      <c r="A11" s="501" t="s">
        <v>44</v>
      </c>
      <c r="B11" s="564">
        <v>130</v>
      </c>
      <c r="C11" s="564">
        <v>87</v>
      </c>
      <c r="D11" s="564">
        <v>44</v>
      </c>
      <c r="E11" s="564">
        <v>289</v>
      </c>
      <c r="F11" s="564">
        <v>166</v>
      </c>
      <c r="G11" s="564">
        <v>54</v>
      </c>
      <c r="H11" s="539">
        <f t="shared" si="0"/>
        <v>509</v>
      </c>
      <c r="I11" s="539">
        <v>770</v>
      </c>
      <c r="J11" s="632" t="s">
        <v>391</v>
      </c>
      <c r="K11" s="1353"/>
    </row>
    <row r="12" spans="1:15" ht="24.95" customHeight="1" x14ac:dyDescent="0.35">
      <c r="A12" s="501" t="s">
        <v>36</v>
      </c>
      <c r="B12" s="564">
        <v>657</v>
      </c>
      <c r="C12" s="564">
        <v>265</v>
      </c>
      <c r="D12" s="564">
        <v>97</v>
      </c>
      <c r="E12" s="564">
        <v>489</v>
      </c>
      <c r="F12" s="564">
        <v>6</v>
      </c>
      <c r="G12" s="564">
        <v>90</v>
      </c>
      <c r="H12" s="539">
        <f t="shared" si="0"/>
        <v>585</v>
      </c>
      <c r="I12" s="539">
        <v>1604</v>
      </c>
      <c r="J12" s="632" t="s">
        <v>392</v>
      </c>
      <c r="K12" s="1353"/>
    </row>
    <row r="13" spans="1:15" ht="24.95" customHeight="1" x14ac:dyDescent="0.35">
      <c r="A13" s="501" t="s">
        <v>136</v>
      </c>
      <c r="B13" s="564">
        <v>436</v>
      </c>
      <c r="C13" s="564">
        <v>238</v>
      </c>
      <c r="D13" s="564">
        <v>264</v>
      </c>
      <c r="E13" s="564">
        <v>105</v>
      </c>
      <c r="F13" s="564">
        <v>89</v>
      </c>
      <c r="G13" s="564">
        <v>15</v>
      </c>
      <c r="H13" s="539">
        <f t="shared" si="0"/>
        <v>209</v>
      </c>
      <c r="I13" s="539">
        <v>1147</v>
      </c>
      <c r="J13" s="632" t="s">
        <v>393</v>
      </c>
      <c r="K13" s="1353"/>
    </row>
    <row r="14" spans="1:15" ht="24.95" customHeight="1" x14ac:dyDescent="0.35">
      <c r="A14" s="501" t="s">
        <v>35</v>
      </c>
      <c r="B14" s="564">
        <v>292</v>
      </c>
      <c r="C14" s="564">
        <v>124</v>
      </c>
      <c r="D14" s="564">
        <v>133</v>
      </c>
      <c r="E14" s="564">
        <v>354</v>
      </c>
      <c r="F14" s="564">
        <v>102</v>
      </c>
      <c r="G14" s="564">
        <v>191</v>
      </c>
      <c r="H14" s="539">
        <f t="shared" si="0"/>
        <v>647</v>
      </c>
      <c r="I14" s="539">
        <v>1196</v>
      </c>
      <c r="J14" s="632" t="s">
        <v>394</v>
      </c>
      <c r="K14" s="1353"/>
    </row>
    <row r="15" spans="1:15" ht="24.95" customHeight="1" x14ac:dyDescent="0.35">
      <c r="A15" s="501" t="s">
        <v>37</v>
      </c>
      <c r="B15" s="564">
        <v>458</v>
      </c>
      <c r="C15" s="564">
        <v>147</v>
      </c>
      <c r="D15" s="564">
        <v>82</v>
      </c>
      <c r="E15" s="564">
        <v>286</v>
      </c>
      <c r="F15" s="564">
        <v>13</v>
      </c>
      <c r="G15" s="564">
        <v>66</v>
      </c>
      <c r="H15" s="539">
        <f t="shared" si="0"/>
        <v>365</v>
      </c>
      <c r="I15" s="539">
        <v>1052</v>
      </c>
      <c r="J15" s="632" t="s">
        <v>438</v>
      </c>
      <c r="K15" s="1353"/>
    </row>
    <row r="16" spans="1:15" ht="24.95" customHeight="1" x14ac:dyDescent="0.35">
      <c r="A16" s="501" t="s">
        <v>123</v>
      </c>
      <c r="B16" s="564">
        <v>190</v>
      </c>
      <c r="C16" s="564">
        <v>69</v>
      </c>
      <c r="D16" s="564">
        <v>35</v>
      </c>
      <c r="E16" s="564">
        <v>80</v>
      </c>
      <c r="F16" s="564">
        <v>35</v>
      </c>
      <c r="G16" s="564">
        <v>15</v>
      </c>
      <c r="H16" s="539">
        <f t="shared" si="0"/>
        <v>130</v>
      </c>
      <c r="I16" s="539">
        <v>424</v>
      </c>
      <c r="J16" s="632" t="s">
        <v>396</v>
      </c>
      <c r="K16" s="1353"/>
    </row>
    <row r="17" spans="1:11" ht="24.95" customHeight="1" x14ac:dyDescent="0.35">
      <c r="A17" s="501" t="s">
        <v>928</v>
      </c>
      <c r="B17" s="564">
        <v>271</v>
      </c>
      <c r="C17" s="564">
        <v>288</v>
      </c>
      <c r="D17" s="564">
        <v>73</v>
      </c>
      <c r="E17" s="564">
        <v>217</v>
      </c>
      <c r="F17" s="564">
        <v>5</v>
      </c>
      <c r="G17" s="564">
        <v>5</v>
      </c>
      <c r="H17" s="539">
        <f t="shared" si="0"/>
        <v>227</v>
      </c>
      <c r="I17" s="539">
        <v>859</v>
      </c>
      <c r="J17" s="632" t="s">
        <v>929</v>
      </c>
      <c r="K17" s="1353"/>
    </row>
    <row r="18" spans="1:11" ht="24.95" customHeight="1" x14ac:dyDescent="0.35">
      <c r="A18" s="501" t="s">
        <v>139</v>
      </c>
      <c r="B18" s="564">
        <v>98</v>
      </c>
      <c r="C18" s="564">
        <v>60</v>
      </c>
      <c r="D18" s="564">
        <v>36</v>
      </c>
      <c r="E18" s="564">
        <v>139</v>
      </c>
      <c r="F18" s="564">
        <v>12</v>
      </c>
      <c r="G18" s="564">
        <v>8</v>
      </c>
      <c r="H18" s="539">
        <f t="shared" si="0"/>
        <v>159</v>
      </c>
      <c r="I18" s="539">
        <v>353</v>
      </c>
      <c r="J18" s="632" t="s">
        <v>397</v>
      </c>
      <c r="K18" s="1353"/>
    </row>
    <row r="19" spans="1:11" ht="24.95" customHeight="1" x14ac:dyDescent="0.35">
      <c r="A19" s="501" t="s">
        <v>39</v>
      </c>
      <c r="B19" s="564">
        <v>166</v>
      </c>
      <c r="C19" s="564">
        <v>116</v>
      </c>
      <c r="D19" s="564">
        <v>108</v>
      </c>
      <c r="E19" s="564">
        <v>35</v>
      </c>
      <c r="F19" s="564">
        <v>11</v>
      </c>
      <c r="G19" s="564">
        <v>0</v>
      </c>
      <c r="H19" s="539">
        <f t="shared" si="0"/>
        <v>46</v>
      </c>
      <c r="I19" s="539">
        <v>436</v>
      </c>
      <c r="J19" s="632" t="s">
        <v>439</v>
      </c>
      <c r="K19" s="1353"/>
    </row>
    <row r="20" spans="1:11" ht="24.95" customHeight="1" x14ac:dyDescent="0.35">
      <c r="A20" s="501" t="s">
        <v>33</v>
      </c>
      <c r="B20" s="564">
        <v>357</v>
      </c>
      <c r="C20" s="564">
        <v>87</v>
      </c>
      <c r="D20" s="564">
        <v>473</v>
      </c>
      <c r="E20" s="564">
        <v>324</v>
      </c>
      <c r="F20" s="564">
        <v>18</v>
      </c>
      <c r="G20" s="564">
        <v>15</v>
      </c>
      <c r="H20" s="539">
        <f t="shared" si="0"/>
        <v>357</v>
      </c>
      <c r="I20" s="539">
        <v>1274</v>
      </c>
      <c r="J20" s="632" t="s">
        <v>399</v>
      </c>
      <c r="K20" s="1353"/>
    </row>
    <row r="21" spans="1:11" ht="24.95" customHeight="1" x14ac:dyDescent="0.35">
      <c r="A21" s="501" t="s">
        <v>134</v>
      </c>
      <c r="B21" s="564">
        <v>156</v>
      </c>
      <c r="C21" s="564">
        <v>113</v>
      </c>
      <c r="D21" s="564">
        <v>383</v>
      </c>
      <c r="E21" s="564">
        <v>206</v>
      </c>
      <c r="F21" s="564">
        <v>25</v>
      </c>
      <c r="G21" s="564">
        <v>15</v>
      </c>
      <c r="H21" s="539">
        <f t="shared" si="0"/>
        <v>246</v>
      </c>
      <c r="I21" s="539">
        <v>898</v>
      </c>
      <c r="J21" s="632" t="s">
        <v>400</v>
      </c>
      <c r="K21" s="1353"/>
    </row>
    <row r="22" spans="1:11" ht="24.95" customHeight="1" x14ac:dyDescent="0.35">
      <c r="A22" s="501" t="s">
        <v>30</v>
      </c>
      <c r="B22" s="564">
        <v>318</v>
      </c>
      <c r="C22" s="564">
        <v>346</v>
      </c>
      <c r="D22" s="564">
        <v>231</v>
      </c>
      <c r="E22" s="564">
        <v>230</v>
      </c>
      <c r="F22" s="564">
        <v>22</v>
      </c>
      <c r="G22" s="564">
        <v>20</v>
      </c>
      <c r="H22" s="539">
        <f t="shared" si="0"/>
        <v>272</v>
      </c>
      <c r="I22" s="539">
        <v>1167</v>
      </c>
      <c r="J22" s="632" t="s">
        <v>428</v>
      </c>
      <c r="K22" s="1353"/>
    </row>
    <row r="23" spans="1:11" ht="24.95" customHeight="1" x14ac:dyDescent="0.35">
      <c r="A23" s="501" t="s">
        <v>296</v>
      </c>
      <c r="B23" s="564">
        <v>117</v>
      </c>
      <c r="C23" s="564">
        <v>145</v>
      </c>
      <c r="D23" s="564">
        <v>10</v>
      </c>
      <c r="E23" s="564">
        <v>66</v>
      </c>
      <c r="F23" s="564">
        <v>54</v>
      </c>
      <c r="G23" s="564">
        <v>102</v>
      </c>
      <c r="H23" s="539">
        <f t="shared" si="0"/>
        <v>222</v>
      </c>
      <c r="I23" s="539">
        <v>494</v>
      </c>
      <c r="J23" s="632" t="s">
        <v>402</v>
      </c>
      <c r="K23" s="1353"/>
    </row>
    <row r="24" spans="1:11" ht="24.95" customHeight="1" x14ac:dyDescent="0.35">
      <c r="A24" s="501" t="s">
        <v>42</v>
      </c>
      <c r="B24" s="564">
        <v>218</v>
      </c>
      <c r="C24" s="564">
        <v>130</v>
      </c>
      <c r="D24" s="564">
        <v>13</v>
      </c>
      <c r="E24" s="564">
        <v>20</v>
      </c>
      <c r="F24" s="564">
        <v>10</v>
      </c>
      <c r="G24" s="564">
        <v>0</v>
      </c>
      <c r="H24" s="539">
        <f t="shared" si="0"/>
        <v>30</v>
      </c>
      <c r="I24" s="539">
        <v>391</v>
      </c>
      <c r="J24" s="632" t="s">
        <v>403</v>
      </c>
      <c r="K24" s="1353"/>
    </row>
    <row r="25" spans="1:11" ht="24.95" customHeight="1" x14ac:dyDescent="0.35">
      <c r="A25" s="501" t="s">
        <v>26</v>
      </c>
      <c r="B25" s="564">
        <v>78</v>
      </c>
      <c r="C25" s="564">
        <v>96</v>
      </c>
      <c r="D25" s="564">
        <v>25</v>
      </c>
      <c r="E25" s="564">
        <v>2</v>
      </c>
      <c r="F25" s="564">
        <v>6</v>
      </c>
      <c r="G25" s="564">
        <v>1</v>
      </c>
      <c r="H25" s="539">
        <f t="shared" si="0"/>
        <v>9</v>
      </c>
      <c r="I25" s="539">
        <v>208</v>
      </c>
      <c r="J25" s="632" t="s">
        <v>440</v>
      </c>
      <c r="K25" s="1353"/>
    </row>
    <row r="26" spans="1:11" ht="24.95" customHeight="1" x14ac:dyDescent="0.35">
      <c r="A26" s="501" t="s">
        <v>34</v>
      </c>
      <c r="B26" s="564">
        <v>1285</v>
      </c>
      <c r="C26" s="564">
        <v>1047</v>
      </c>
      <c r="D26" s="564">
        <v>446</v>
      </c>
      <c r="E26" s="564">
        <v>319</v>
      </c>
      <c r="F26" s="564">
        <v>431</v>
      </c>
      <c r="G26" s="564">
        <v>617</v>
      </c>
      <c r="H26" s="539">
        <f t="shared" si="0"/>
        <v>1367</v>
      </c>
      <c r="I26" s="539">
        <v>4145</v>
      </c>
      <c r="J26" s="632" t="s">
        <v>441</v>
      </c>
      <c r="K26" s="1353"/>
    </row>
    <row r="27" spans="1:11" ht="24.95" customHeight="1" x14ac:dyDescent="0.35">
      <c r="A27" s="501" t="s">
        <v>38</v>
      </c>
      <c r="B27" s="564">
        <v>157</v>
      </c>
      <c r="C27" s="564">
        <v>28</v>
      </c>
      <c r="D27" s="564">
        <v>3</v>
      </c>
      <c r="E27" s="564">
        <v>17</v>
      </c>
      <c r="F27" s="564">
        <v>7</v>
      </c>
      <c r="G27" s="564">
        <v>0</v>
      </c>
      <c r="H27" s="564">
        <f t="shared" si="0"/>
        <v>24</v>
      </c>
      <c r="I27" s="539">
        <v>212</v>
      </c>
      <c r="J27" s="632" t="s">
        <v>406</v>
      </c>
      <c r="K27" s="1353"/>
    </row>
    <row r="28" spans="1:11" ht="24.95" customHeight="1" x14ac:dyDescent="0.35">
      <c r="A28" s="501" t="s">
        <v>45</v>
      </c>
      <c r="B28" s="564">
        <v>227</v>
      </c>
      <c r="C28" s="564">
        <v>9</v>
      </c>
      <c r="D28" s="564">
        <v>88</v>
      </c>
      <c r="E28" s="564">
        <v>36</v>
      </c>
      <c r="F28" s="564">
        <v>5</v>
      </c>
      <c r="G28" s="564">
        <v>9</v>
      </c>
      <c r="H28" s="539">
        <f t="shared" si="0"/>
        <v>50</v>
      </c>
      <c r="I28" s="539">
        <v>374</v>
      </c>
      <c r="J28" s="632" t="s">
        <v>458</v>
      </c>
      <c r="K28" s="1353"/>
    </row>
    <row r="29" spans="1:11" ht="24.95" customHeight="1" x14ac:dyDescent="0.35">
      <c r="A29" s="501" t="s">
        <v>303</v>
      </c>
      <c r="B29" s="564">
        <v>43</v>
      </c>
      <c r="C29" s="564">
        <v>1</v>
      </c>
      <c r="D29" s="564">
        <v>18</v>
      </c>
      <c r="E29" s="564">
        <v>1</v>
      </c>
      <c r="F29" s="564">
        <v>0</v>
      </c>
      <c r="G29" s="564">
        <v>0</v>
      </c>
      <c r="H29" s="539">
        <f t="shared" si="0"/>
        <v>1</v>
      </c>
      <c r="I29" s="539">
        <v>63</v>
      </c>
      <c r="J29" s="632" t="s">
        <v>408</v>
      </c>
      <c r="K29" s="1353"/>
    </row>
    <row r="30" spans="1:11" ht="24.95" customHeight="1" x14ac:dyDescent="0.35">
      <c r="A30" s="501" t="s">
        <v>48</v>
      </c>
      <c r="B30" s="564">
        <v>170</v>
      </c>
      <c r="C30" s="564">
        <v>149</v>
      </c>
      <c r="D30" s="564">
        <v>2</v>
      </c>
      <c r="E30" s="564">
        <v>64</v>
      </c>
      <c r="F30" s="564">
        <v>0</v>
      </c>
      <c r="G30" s="564">
        <v>1</v>
      </c>
      <c r="H30" s="539">
        <f t="shared" si="0"/>
        <v>65</v>
      </c>
      <c r="I30" s="539">
        <v>386</v>
      </c>
      <c r="J30" s="632" t="s">
        <v>409</v>
      </c>
      <c r="K30" s="1353"/>
    </row>
    <row r="31" spans="1:11" ht="24.95" customHeight="1" thickBot="1" x14ac:dyDescent="0.4">
      <c r="A31" s="1032" t="s">
        <v>358</v>
      </c>
      <c r="B31" s="552">
        <v>212</v>
      </c>
      <c r="C31" s="552">
        <v>3</v>
      </c>
      <c r="D31" s="552">
        <v>1</v>
      </c>
      <c r="E31" s="552">
        <v>36</v>
      </c>
      <c r="F31" s="552">
        <v>10</v>
      </c>
      <c r="G31" s="552">
        <v>20</v>
      </c>
      <c r="H31" s="586">
        <f t="shared" si="0"/>
        <v>66</v>
      </c>
      <c r="I31" s="586">
        <v>282</v>
      </c>
      <c r="J31" s="725" t="s">
        <v>442</v>
      </c>
      <c r="K31" s="1353"/>
    </row>
    <row r="32" spans="1:11" s="466" customFormat="1" ht="24.95" customHeight="1" thickBot="1" x14ac:dyDescent="0.3">
      <c r="A32" s="1100" t="s">
        <v>620</v>
      </c>
      <c r="B32" s="1101">
        <f t="shared" ref="B32:G32" si="1">SUM(B9:B31)</f>
        <v>6521</v>
      </c>
      <c r="C32" s="1101">
        <f t="shared" si="1"/>
        <v>3754</v>
      </c>
      <c r="D32" s="1101">
        <f t="shared" si="1"/>
        <v>2758</v>
      </c>
      <c r="E32" s="1101">
        <f t="shared" si="1"/>
        <v>3577</v>
      </c>
      <c r="F32" s="1101">
        <f t="shared" si="1"/>
        <v>1069</v>
      </c>
      <c r="G32" s="1101">
        <f t="shared" si="1"/>
        <v>1315</v>
      </c>
      <c r="H32" s="1101">
        <f t="shared" si="0"/>
        <v>5961</v>
      </c>
      <c r="I32" s="1101">
        <f>SUM(I9:I31)</f>
        <v>18994</v>
      </c>
      <c r="J32" s="1102" t="s">
        <v>686</v>
      </c>
      <c r="K32" s="470"/>
    </row>
    <row r="33" spans="1:10" x14ac:dyDescent="0.25">
      <c r="J33"/>
    </row>
    <row r="34" spans="1:10" x14ac:dyDescent="0.25">
      <c r="J34"/>
    </row>
    <row r="35" spans="1:10" x14ac:dyDescent="0.25">
      <c r="A35" s="427"/>
      <c r="J35"/>
    </row>
    <row r="36" spans="1:10" ht="14.25" customHeight="1" x14ac:dyDescent="0.25">
      <c r="A36" s="427"/>
      <c r="J36"/>
    </row>
    <row r="37" spans="1:10" ht="14.25" customHeight="1" x14ac:dyDescent="0.25">
      <c r="A37" s="427"/>
      <c r="J37"/>
    </row>
    <row r="38" spans="1:10" ht="14.25" customHeight="1" x14ac:dyDescent="0.25">
      <c r="A38" s="427"/>
      <c r="J38"/>
    </row>
    <row r="39" spans="1:10" ht="14.25" customHeight="1" x14ac:dyDescent="0.25">
      <c r="A39" s="427"/>
      <c r="J39"/>
    </row>
    <row r="40" spans="1:10" x14ac:dyDescent="0.25">
      <c r="A40" s="427"/>
      <c r="J40"/>
    </row>
    <row r="41" spans="1:10" x14ac:dyDescent="0.25">
      <c r="A41" s="427"/>
      <c r="J41"/>
    </row>
    <row r="42" spans="1:10" x14ac:dyDescent="0.25">
      <c r="A42" s="427"/>
      <c r="J42"/>
    </row>
    <row r="43" spans="1:10" x14ac:dyDescent="0.25">
      <c r="A43" s="427"/>
      <c r="J43"/>
    </row>
    <row r="44" spans="1:10" x14ac:dyDescent="0.25">
      <c r="A44" s="427"/>
      <c r="J44"/>
    </row>
    <row r="45" spans="1:10" x14ac:dyDescent="0.25">
      <c r="A45" s="427"/>
      <c r="J45"/>
    </row>
    <row r="46" spans="1:10" x14ac:dyDescent="0.25">
      <c r="A46" s="427"/>
      <c r="J46"/>
    </row>
    <row r="47" spans="1:10" x14ac:dyDescent="0.25">
      <c r="A47" s="427"/>
      <c r="J47"/>
    </row>
    <row r="48" spans="1:10" x14ac:dyDescent="0.25">
      <c r="A48" s="427"/>
      <c r="J48"/>
    </row>
    <row r="49" spans="1:10" x14ac:dyDescent="0.25">
      <c r="A49" s="427"/>
      <c r="J49"/>
    </row>
    <row r="50" spans="1:10" x14ac:dyDescent="0.25">
      <c r="A50" s="427"/>
      <c r="J50"/>
    </row>
    <row r="51" spans="1:10" x14ac:dyDescent="0.25">
      <c r="A51" s="427"/>
      <c r="J51"/>
    </row>
    <row r="52" spans="1:10" x14ac:dyDescent="0.25">
      <c r="A52" s="427"/>
      <c r="J52"/>
    </row>
    <row r="53" spans="1:10" x14ac:dyDescent="0.25">
      <c r="A53" s="427"/>
      <c r="J53"/>
    </row>
    <row r="54" spans="1:10" x14ac:dyDescent="0.25">
      <c r="A54" s="427"/>
      <c r="J54"/>
    </row>
    <row r="55" spans="1:10" x14ac:dyDescent="0.25">
      <c r="A55" s="427"/>
      <c r="J55"/>
    </row>
    <row r="56" spans="1:10" x14ac:dyDescent="0.25">
      <c r="A56" s="427"/>
      <c r="J56"/>
    </row>
    <row r="57" spans="1:10" x14ac:dyDescent="0.25">
      <c r="A57" s="427"/>
      <c r="J57"/>
    </row>
    <row r="58" spans="1:10" x14ac:dyDescent="0.25">
      <c r="A58" s="427"/>
      <c r="J58"/>
    </row>
    <row r="59" spans="1:10" x14ac:dyDescent="0.25">
      <c r="A59" s="427"/>
      <c r="J59"/>
    </row>
    <row r="60" spans="1:10" x14ac:dyDescent="0.25">
      <c r="A60" s="427"/>
      <c r="J60"/>
    </row>
    <row r="61" spans="1:10" x14ac:dyDescent="0.25">
      <c r="A61" s="427"/>
      <c r="J61"/>
    </row>
    <row r="62" spans="1:10" x14ac:dyDescent="0.25">
      <c r="A62" s="427"/>
      <c r="J62"/>
    </row>
    <row r="63" spans="1:10" x14ac:dyDescent="0.25">
      <c r="A63" s="427"/>
      <c r="J63"/>
    </row>
    <row r="64" spans="1:10" s="274" customFormat="1" x14ac:dyDescent="0.25">
      <c r="A64" s="428"/>
    </row>
    <row r="65" spans="1:10" x14ac:dyDescent="0.25">
      <c r="A65" s="427"/>
      <c r="J65"/>
    </row>
    <row r="66" spans="1:10" x14ac:dyDescent="0.25">
      <c r="A66" s="427"/>
      <c r="J66"/>
    </row>
    <row r="67" spans="1:10" x14ac:dyDescent="0.25">
      <c r="A67" s="427"/>
      <c r="J67"/>
    </row>
    <row r="68" spans="1:10" x14ac:dyDescent="0.25">
      <c r="A68" s="427"/>
      <c r="J68"/>
    </row>
    <row r="69" spans="1:10" x14ac:dyDescent="0.25">
      <c r="A69" s="427"/>
      <c r="J69"/>
    </row>
    <row r="70" spans="1:10" x14ac:dyDescent="0.25">
      <c r="A70" s="427"/>
      <c r="J70"/>
    </row>
    <row r="71" spans="1:10" x14ac:dyDescent="0.25">
      <c r="A71" s="427"/>
      <c r="J71"/>
    </row>
    <row r="72" spans="1:10" x14ac:dyDescent="0.25">
      <c r="A72" s="427"/>
      <c r="J72"/>
    </row>
    <row r="73" spans="1:10" x14ac:dyDescent="0.25">
      <c r="A73" s="427"/>
      <c r="J73"/>
    </row>
    <row r="74" spans="1:10" x14ac:dyDescent="0.25">
      <c r="A74" s="427"/>
      <c r="J74"/>
    </row>
    <row r="75" spans="1:10" x14ac:dyDescent="0.25">
      <c r="A75" s="427"/>
      <c r="J75"/>
    </row>
    <row r="76" spans="1:10" x14ac:dyDescent="0.25">
      <c r="A76" s="427"/>
      <c r="J76"/>
    </row>
    <row r="77" spans="1:10" x14ac:dyDescent="0.25">
      <c r="A77" s="427"/>
      <c r="J77"/>
    </row>
    <row r="78" spans="1:10" x14ac:dyDescent="0.25">
      <c r="A78" s="427"/>
      <c r="J78"/>
    </row>
    <row r="79" spans="1:10" x14ac:dyDescent="0.25">
      <c r="A79" s="427"/>
      <c r="J79"/>
    </row>
    <row r="80" spans="1:10" x14ac:dyDescent="0.25">
      <c r="A80" s="427"/>
      <c r="J80"/>
    </row>
    <row r="81" spans="1:10" x14ac:dyDescent="0.25">
      <c r="A81" s="427"/>
      <c r="J81"/>
    </row>
    <row r="82" spans="1:10" x14ac:dyDescent="0.25">
      <c r="A82" s="427"/>
      <c r="J82"/>
    </row>
    <row r="83" spans="1:10" x14ac:dyDescent="0.25">
      <c r="A83" s="427"/>
      <c r="J83"/>
    </row>
    <row r="84" spans="1:10" x14ac:dyDescent="0.25">
      <c r="A84" s="427"/>
      <c r="J84"/>
    </row>
    <row r="85" spans="1:10" x14ac:dyDescent="0.25">
      <c r="A85" s="427"/>
      <c r="J85"/>
    </row>
    <row r="86" spans="1:10" x14ac:dyDescent="0.25">
      <c r="J86"/>
    </row>
    <row r="87" spans="1:10" x14ac:dyDescent="0.25">
      <c r="J87"/>
    </row>
    <row r="88" spans="1:10" x14ac:dyDescent="0.25">
      <c r="J88"/>
    </row>
    <row r="89" spans="1:10" x14ac:dyDescent="0.25">
      <c r="J89"/>
    </row>
    <row r="90" spans="1:10" x14ac:dyDescent="0.25">
      <c r="J90"/>
    </row>
    <row r="91" spans="1:10" x14ac:dyDescent="0.25">
      <c r="J91"/>
    </row>
    <row r="92" spans="1:10" ht="14.25" customHeight="1" x14ac:dyDescent="0.25">
      <c r="J92"/>
    </row>
    <row r="93" spans="1:10" ht="14.25" customHeight="1" x14ac:dyDescent="0.25">
      <c r="J93"/>
    </row>
    <row r="94" spans="1:10" x14ac:dyDescent="0.25">
      <c r="A94" s="427"/>
      <c r="J94"/>
    </row>
    <row r="95" spans="1:10" x14ac:dyDescent="0.25">
      <c r="A95" s="427"/>
      <c r="J95"/>
    </row>
    <row r="96" spans="1:10" x14ac:dyDescent="0.25">
      <c r="A96" s="427"/>
      <c r="J96"/>
    </row>
    <row r="97" spans="1:10" x14ac:dyDescent="0.25">
      <c r="A97" s="427"/>
      <c r="J97"/>
    </row>
    <row r="98" spans="1:10" x14ac:dyDescent="0.25">
      <c r="A98" s="427"/>
      <c r="J98"/>
    </row>
    <row r="99" spans="1:10" x14ac:dyDescent="0.25">
      <c r="A99" s="427"/>
      <c r="J99"/>
    </row>
    <row r="100" spans="1:10" x14ac:dyDescent="0.25">
      <c r="A100" s="427"/>
      <c r="J100"/>
    </row>
    <row r="101" spans="1:10" x14ac:dyDescent="0.25">
      <c r="A101" s="427"/>
      <c r="J101"/>
    </row>
    <row r="102" spans="1:10" x14ac:dyDescent="0.25">
      <c r="A102" s="427"/>
      <c r="J102"/>
    </row>
    <row r="103" spans="1:10" x14ac:dyDescent="0.25">
      <c r="A103" s="427"/>
      <c r="J103"/>
    </row>
    <row r="104" spans="1:10" x14ac:dyDescent="0.25">
      <c r="A104" s="427"/>
      <c r="J104"/>
    </row>
    <row r="105" spans="1:10" x14ac:dyDescent="0.25">
      <c r="A105" s="427"/>
      <c r="J105"/>
    </row>
    <row r="106" spans="1:10" x14ac:dyDescent="0.25">
      <c r="J106"/>
    </row>
    <row r="107" spans="1:10" x14ac:dyDescent="0.25">
      <c r="J107"/>
    </row>
    <row r="108" spans="1:10" x14ac:dyDescent="0.25">
      <c r="J108"/>
    </row>
    <row r="109" spans="1:10" x14ac:dyDescent="0.25">
      <c r="J109"/>
    </row>
    <row r="110" spans="1:10" x14ac:dyDescent="0.25">
      <c r="J110"/>
    </row>
    <row r="111" spans="1:10" x14ac:dyDescent="0.25">
      <c r="J111"/>
    </row>
    <row r="112" spans="1:10" x14ac:dyDescent="0.25">
      <c r="J112"/>
    </row>
    <row r="113" spans="10:10" x14ac:dyDescent="0.25">
      <c r="J113"/>
    </row>
    <row r="114" spans="10:10" x14ac:dyDescent="0.25">
      <c r="J114"/>
    </row>
    <row r="115" spans="10:10" x14ac:dyDescent="0.25">
      <c r="J115"/>
    </row>
    <row r="116" spans="10:10" x14ac:dyDescent="0.25">
      <c r="J116"/>
    </row>
  </sheetData>
  <mergeCells count="11">
    <mergeCell ref="A1:J1"/>
    <mergeCell ref="J4:J7"/>
    <mergeCell ref="A2:J2"/>
    <mergeCell ref="E6:G6"/>
    <mergeCell ref="I4:I7"/>
    <mergeCell ref="A4:A7"/>
    <mergeCell ref="E4:G4"/>
    <mergeCell ref="E5:G5"/>
    <mergeCell ref="H4:H7"/>
    <mergeCell ref="B5:D5"/>
    <mergeCell ref="B6:D6"/>
  </mergeCells>
  <printOptions horizontalCentered="1"/>
  <pageMargins left="0.23622047244094499" right="0.23622047244094499" top="0.74803149606299202" bottom="0.74803149606299202" header="0.31496062992126" footer="0.31496062992126"/>
  <pageSetup paperSize="9" scale="59" orientation="landscape" r:id="rId1"/>
  <headerFooter>
    <oddFooter>&amp;C&amp;14 &amp;"Arial,Bold"18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42"/>
  <sheetViews>
    <sheetView rightToLeft="1" view="pageBreakPreview" topLeftCell="A13" zoomScale="60" zoomScaleNormal="70" workbookViewId="0">
      <selection activeCell="Q37" sqref="Q37"/>
    </sheetView>
  </sheetViews>
  <sheetFormatPr defaultRowHeight="15" x14ac:dyDescent="0.25"/>
  <cols>
    <col min="1" max="1" width="41.85546875" customWidth="1"/>
    <col min="2" max="2" width="25.7109375" customWidth="1"/>
    <col min="3" max="3" width="24.7109375" customWidth="1"/>
    <col min="4" max="4" width="23.5703125" customWidth="1"/>
    <col min="5" max="5" width="21.42578125" customWidth="1"/>
    <col min="6" max="6" width="22.28515625" customWidth="1"/>
    <col min="7" max="7" width="23.28515625" customWidth="1"/>
    <col min="8" max="8" width="13.85546875" customWidth="1"/>
    <col min="9" max="9" width="15.7109375" customWidth="1"/>
    <col min="10" max="10" width="61.7109375" customWidth="1"/>
    <col min="19" max="19" width="9.5703125" bestFit="1" customWidth="1"/>
  </cols>
  <sheetData>
    <row r="1" spans="1:16" ht="21.95" customHeight="1" x14ac:dyDescent="0.25">
      <c r="A1" s="1480" t="s">
        <v>1004</v>
      </c>
      <c r="B1" s="1480"/>
      <c r="C1" s="1480"/>
      <c r="D1" s="1480"/>
      <c r="E1" s="1480"/>
      <c r="F1" s="1480"/>
      <c r="G1" s="1480"/>
      <c r="H1" s="1480"/>
      <c r="I1" s="1480"/>
      <c r="J1" s="1480"/>
    </row>
    <row r="2" spans="1:16" ht="24.95" customHeight="1" x14ac:dyDescent="0.25">
      <c r="A2" s="1455" t="s">
        <v>1006</v>
      </c>
      <c r="B2" s="1455"/>
      <c r="C2" s="1455"/>
      <c r="D2" s="1455"/>
      <c r="E2" s="1455"/>
      <c r="F2" s="1455"/>
      <c r="G2" s="1455"/>
      <c r="H2" s="1455"/>
      <c r="I2" s="1455"/>
      <c r="J2" s="1455"/>
    </row>
    <row r="3" spans="1:16" s="453" customFormat="1" ht="25.5" customHeight="1" thickBot="1" x14ac:dyDescent="0.3">
      <c r="A3" s="1003" t="s">
        <v>940</v>
      </c>
      <c r="B3" s="349"/>
      <c r="C3" s="349"/>
      <c r="D3" s="349"/>
      <c r="E3" s="349"/>
      <c r="F3" s="349"/>
      <c r="G3" s="349"/>
      <c r="H3" s="349"/>
      <c r="I3" s="349"/>
      <c r="J3" s="1003" t="s">
        <v>739</v>
      </c>
    </row>
    <row r="4" spans="1:16" ht="35.1" customHeight="1" thickBot="1" x14ac:dyDescent="0.4">
      <c r="A4" s="1651" t="s">
        <v>775</v>
      </c>
      <c r="B4" s="578" t="s">
        <v>745</v>
      </c>
      <c r="C4" s="579" t="s">
        <v>744</v>
      </c>
      <c r="D4" s="534" t="s">
        <v>743</v>
      </c>
      <c r="E4" s="1643" t="s">
        <v>742</v>
      </c>
      <c r="F4" s="1644"/>
      <c r="G4" s="1645"/>
      <c r="H4" s="1646" t="s">
        <v>741</v>
      </c>
      <c r="I4" s="1652" t="s">
        <v>740</v>
      </c>
      <c r="J4" s="1654" t="s">
        <v>855</v>
      </c>
      <c r="O4" s="1270"/>
    </row>
    <row r="5" spans="1:16" ht="29.45" customHeight="1" x14ac:dyDescent="0.25">
      <c r="A5" s="1513"/>
      <c r="B5" s="1649" t="s">
        <v>208</v>
      </c>
      <c r="C5" s="1473"/>
      <c r="D5" s="1474"/>
      <c r="E5" s="1461" t="s">
        <v>443</v>
      </c>
      <c r="F5" s="1531"/>
      <c r="G5" s="1531"/>
      <c r="H5" s="1647"/>
      <c r="I5" s="1507"/>
      <c r="J5" s="1519"/>
    </row>
    <row r="6" spans="1:16" ht="15.6" customHeight="1" x14ac:dyDescent="0.25">
      <c r="A6" s="1513"/>
      <c r="B6" s="1507" t="s">
        <v>450</v>
      </c>
      <c r="C6" s="1517"/>
      <c r="D6" s="1523"/>
      <c r="E6" s="1540" t="s">
        <v>450</v>
      </c>
      <c r="F6" s="1540"/>
      <c r="G6" s="1513"/>
      <c r="H6" s="1647"/>
      <c r="I6" s="1507"/>
      <c r="J6" s="1519"/>
    </row>
    <row r="7" spans="1:16" ht="24.95" customHeight="1" thickBot="1" x14ac:dyDescent="0.3">
      <c r="A7" s="1463"/>
      <c r="B7" s="1180" t="s">
        <v>444</v>
      </c>
      <c r="C7" s="1181" t="s">
        <v>445</v>
      </c>
      <c r="D7" s="1181" t="s">
        <v>498</v>
      </c>
      <c r="E7" s="1183" t="s">
        <v>446</v>
      </c>
      <c r="F7" s="1184" t="s">
        <v>447</v>
      </c>
      <c r="G7" s="1185" t="s">
        <v>448</v>
      </c>
      <c r="H7" s="1648"/>
      <c r="I7" s="1653"/>
      <c r="J7" s="1520"/>
    </row>
    <row r="8" spans="1:16" ht="18" customHeight="1" thickBot="1" x14ac:dyDescent="0.3">
      <c r="A8" s="995" t="s">
        <v>634</v>
      </c>
      <c r="B8" s="1001"/>
      <c r="C8" s="1007"/>
      <c r="D8" s="1007"/>
      <c r="E8" s="1007"/>
      <c r="F8" s="1007"/>
      <c r="G8" s="1007"/>
      <c r="H8" s="1007"/>
      <c r="I8" s="1008"/>
      <c r="J8" s="995" t="s">
        <v>554</v>
      </c>
    </row>
    <row r="9" spans="1:16" ht="18" customHeight="1" x14ac:dyDescent="0.25">
      <c r="A9" s="668" t="s">
        <v>83</v>
      </c>
      <c r="B9" s="998">
        <v>326</v>
      </c>
      <c r="C9" s="998">
        <v>54</v>
      </c>
      <c r="D9" s="998">
        <v>5</v>
      </c>
      <c r="E9" s="998">
        <v>62</v>
      </c>
      <c r="F9" s="998">
        <v>0</v>
      </c>
      <c r="G9" s="998">
        <v>0</v>
      </c>
      <c r="H9" s="998">
        <f t="shared" ref="H9:H28" si="0">SUM(E9:G9)</f>
        <v>62</v>
      </c>
      <c r="I9" s="998">
        <v>447</v>
      </c>
      <c r="J9" s="668" t="s">
        <v>492</v>
      </c>
    </row>
    <row r="10" spans="1:16" ht="18" customHeight="1" x14ac:dyDescent="0.3">
      <c r="A10" s="690" t="s">
        <v>51</v>
      </c>
      <c r="B10" s="564">
        <v>45</v>
      </c>
      <c r="C10" s="564">
        <v>17</v>
      </c>
      <c r="D10" s="564">
        <v>74</v>
      </c>
      <c r="E10" s="564">
        <v>4</v>
      </c>
      <c r="F10" s="564">
        <v>0</v>
      </c>
      <c r="G10" s="564">
        <v>0</v>
      </c>
      <c r="H10" s="564">
        <f t="shared" si="0"/>
        <v>4</v>
      </c>
      <c r="I10" s="564">
        <v>140</v>
      </c>
      <c r="J10" s="690" t="s">
        <v>412</v>
      </c>
      <c r="P10" s="309"/>
    </row>
    <row r="11" spans="1:16" ht="18" customHeight="1" x14ac:dyDescent="0.3">
      <c r="A11" s="1004" t="s">
        <v>86</v>
      </c>
      <c r="B11" s="564">
        <v>425</v>
      </c>
      <c r="C11" s="564">
        <v>127</v>
      </c>
      <c r="D11" s="564">
        <v>44</v>
      </c>
      <c r="E11" s="564">
        <v>140</v>
      </c>
      <c r="F11" s="564">
        <v>38</v>
      </c>
      <c r="G11" s="564">
        <v>25</v>
      </c>
      <c r="H11" s="564">
        <f t="shared" si="0"/>
        <v>203</v>
      </c>
      <c r="I11" s="564">
        <v>799</v>
      </c>
      <c r="J11" s="690" t="s">
        <v>449</v>
      </c>
      <c r="P11" s="309"/>
    </row>
    <row r="12" spans="1:16" ht="18" customHeight="1" x14ac:dyDescent="0.3">
      <c r="A12" s="1004" t="s">
        <v>57</v>
      </c>
      <c r="B12" s="564">
        <v>303</v>
      </c>
      <c r="C12" s="564">
        <v>451</v>
      </c>
      <c r="D12" s="564">
        <v>14</v>
      </c>
      <c r="E12" s="564">
        <v>707</v>
      </c>
      <c r="F12" s="564">
        <v>250</v>
      </c>
      <c r="G12" s="564">
        <v>596</v>
      </c>
      <c r="H12" s="564">
        <f t="shared" si="0"/>
        <v>1553</v>
      </c>
      <c r="I12" s="564">
        <v>2321</v>
      </c>
      <c r="J12" s="690" t="s">
        <v>413</v>
      </c>
      <c r="P12" s="309"/>
    </row>
    <row r="13" spans="1:16" ht="18" customHeight="1" x14ac:dyDescent="0.3">
      <c r="A13" s="1004" t="s">
        <v>53</v>
      </c>
      <c r="B13" s="564">
        <v>105</v>
      </c>
      <c r="C13" s="564">
        <v>19</v>
      </c>
      <c r="D13" s="564">
        <v>18</v>
      </c>
      <c r="E13" s="564">
        <v>3</v>
      </c>
      <c r="F13" s="564">
        <v>0</v>
      </c>
      <c r="G13" s="564">
        <v>0</v>
      </c>
      <c r="H13" s="564">
        <f t="shared" si="0"/>
        <v>3</v>
      </c>
      <c r="I13" s="564">
        <v>145</v>
      </c>
      <c r="J13" s="690" t="s">
        <v>414</v>
      </c>
      <c r="P13" s="309"/>
    </row>
    <row r="14" spans="1:16" ht="18" customHeight="1" x14ac:dyDescent="0.3">
      <c r="A14" s="690" t="s">
        <v>54</v>
      </c>
      <c r="B14" s="564">
        <v>13</v>
      </c>
      <c r="C14" s="564">
        <v>18</v>
      </c>
      <c r="D14" s="564"/>
      <c r="E14" s="564">
        <v>6</v>
      </c>
      <c r="F14" s="564">
        <v>0</v>
      </c>
      <c r="G14" s="564">
        <v>0</v>
      </c>
      <c r="H14" s="564">
        <f t="shared" si="0"/>
        <v>6</v>
      </c>
      <c r="I14" s="564">
        <v>37</v>
      </c>
      <c r="J14" s="690" t="s">
        <v>415</v>
      </c>
      <c r="P14" s="309"/>
    </row>
    <row r="15" spans="1:16" ht="18" customHeight="1" x14ac:dyDescent="0.3">
      <c r="A15" s="633" t="s">
        <v>362</v>
      </c>
      <c r="B15" s="547">
        <v>138</v>
      </c>
      <c r="C15" s="547">
        <v>22</v>
      </c>
      <c r="D15" s="547">
        <v>61</v>
      </c>
      <c r="E15" s="547">
        <v>9</v>
      </c>
      <c r="F15" s="547">
        <v>4</v>
      </c>
      <c r="G15" s="547">
        <v>0</v>
      </c>
      <c r="H15" s="547">
        <f t="shared" si="0"/>
        <v>13</v>
      </c>
      <c r="I15" s="547">
        <v>234</v>
      </c>
      <c r="J15" s="526" t="s">
        <v>416</v>
      </c>
      <c r="P15" s="309"/>
    </row>
    <row r="16" spans="1:16" ht="18" customHeight="1" x14ac:dyDescent="0.3">
      <c r="A16" s="633" t="s">
        <v>363</v>
      </c>
      <c r="B16" s="547">
        <v>15</v>
      </c>
      <c r="C16" s="547">
        <v>10</v>
      </c>
      <c r="D16" s="547"/>
      <c r="E16" s="547">
        <v>9</v>
      </c>
      <c r="F16" s="547">
        <v>0</v>
      </c>
      <c r="G16" s="547">
        <v>0</v>
      </c>
      <c r="H16" s="547">
        <f t="shared" si="0"/>
        <v>9</v>
      </c>
      <c r="I16" s="547">
        <v>34</v>
      </c>
      <c r="J16" s="691" t="s">
        <v>555</v>
      </c>
      <c r="P16" s="309"/>
    </row>
    <row r="17" spans="1:20" ht="18" customHeight="1" thickBot="1" x14ac:dyDescent="0.35">
      <c r="A17" s="692" t="str">
        <f>ت4!A17</f>
        <v xml:space="preserve">هيئة المصادر المشعة </v>
      </c>
      <c r="B17" s="564">
        <v>3</v>
      </c>
      <c r="C17" s="564">
        <v>7</v>
      </c>
      <c r="D17" s="564">
        <v>6</v>
      </c>
      <c r="E17" s="564">
        <v>10</v>
      </c>
      <c r="F17" s="564">
        <v>1</v>
      </c>
      <c r="G17" s="564">
        <v>0</v>
      </c>
      <c r="H17" s="564">
        <f t="shared" si="0"/>
        <v>11</v>
      </c>
      <c r="I17" s="564">
        <v>27</v>
      </c>
      <c r="J17" s="690" t="s">
        <v>418</v>
      </c>
      <c r="P17" s="309"/>
    </row>
    <row r="18" spans="1:20" ht="18" customHeight="1" thickBot="1" x14ac:dyDescent="0.35">
      <c r="A18" s="987" t="str">
        <f>ت4!A18</f>
        <v xml:space="preserve">الهيئة الوطنية للاستثمار </v>
      </c>
      <c r="B18" s="564">
        <v>82</v>
      </c>
      <c r="C18" s="564">
        <v>42</v>
      </c>
      <c r="D18" s="564">
        <v>42</v>
      </c>
      <c r="E18" s="564">
        <v>8</v>
      </c>
      <c r="F18" s="564">
        <v>3</v>
      </c>
      <c r="G18" s="564">
        <v>3</v>
      </c>
      <c r="H18" s="564">
        <f t="shared" si="0"/>
        <v>14</v>
      </c>
      <c r="I18" s="564">
        <v>180</v>
      </c>
      <c r="J18" s="690" t="s">
        <v>419</v>
      </c>
      <c r="L18" s="999"/>
      <c r="M18" s="999"/>
      <c r="N18" s="999"/>
      <c r="O18" s="999"/>
      <c r="P18" s="1300"/>
      <c r="R18" s="433"/>
      <c r="T18" s="433"/>
    </row>
    <row r="19" spans="1:20" ht="18" customHeight="1" x14ac:dyDescent="0.3">
      <c r="A19" s="692" t="str">
        <f>ت4!A19</f>
        <v xml:space="preserve">هيئة الاعلام والاتصالات </v>
      </c>
      <c r="B19" s="564">
        <v>83</v>
      </c>
      <c r="C19" s="564">
        <v>86</v>
      </c>
      <c r="D19" s="564">
        <v>17</v>
      </c>
      <c r="E19" s="564">
        <v>84</v>
      </c>
      <c r="F19" s="564">
        <v>1</v>
      </c>
      <c r="G19" s="564">
        <v>0</v>
      </c>
      <c r="H19" s="564">
        <f t="shared" si="0"/>
        <v>85</v>
      </c>
      <c r="I19" s="564">
        <v>271</v>
      </c>
      <c r="J19" s="690" t="s">
        <v>420</v>
      </c>
      <c r="P19" s="309"/>
    </row>
    <row r="20" spans="1:20" ht="18" customHeight="1" x14ac:dyDescent="0.3">
      <c r="A20" s="692" t="str">
        <f>ت4!A20</f>
        <v xml:space="preserve">هيئة الاوراق المالية </v>
      </c>
      <c r="B20" s="564">
        <v>15</v>
      </c>
      <c r="C20" s="564">
        <v>9</v>
      </c>
      <c r="D20" s="564"/>
      <c r="E20" s="564">
        <v>8</v>
      </c>
      <c r="F20" s="564">
        <v>0</v>
      </c>
      <c r="G20" s="564">
        <v>0</v>
      </c>
      <c r="H20" s="564">
        <f t="shared" si="0"/>
        <v>8</v>
      </c>
      <c r="I20" s="564">
        <v>32</v>
      </c>
      <c r="J20" s="690" t="s">
        <v>421</v>
      </c>
      <c r="P20" s="309"/>
    </row>
    <row r="21" spans="1:20" ht="18" customHeight="1" x14ac:dyDescent="0.3">
      <c r="A21" s="692" t="str">
        <f>ت4!A21</f>
        <v xml:space="preserve">هيئة دعاوي الملكية </v>
      </c>
      <c r="B21" s="564">
        <v>61</v>
      </c>
      <c r="C21" s="564">
        <v>49</v>
      </c>
      <c r="D21" s="564">
        <v>33</v>
      </c>
      <c r="E21" s="564">
        <v>27</v>
      </c>
      <c r="F21" s="564">
        <v>9</v>
      </c>
      <c r="G21" s="564">
        <v>5</v>
      </c>
      <c r="H21" s="564">
        <f t="shared" si="0"/>
        <v>41</v>
      </c>
      <c r="I21" s="564">
        <v>184</v>
      </c>
      <c r="J21" s="690" t="s">
        <v>422</v>
      </c>
      <c r="P21" s="309"/>
    </row>
    <row r="22" spans="1:20" ht="18" customHeight="1" x14ac:dyDescent="0.3">
      <c r="A22" s="692" t="str">
        <f>ت4!A22</f>
        <v xml:space="preserve">بيت الحكمة </v>
      </c>
      <c r="B22" s="564">
        <v>19</v>
      </c>
      <c r="C22" s="564">
        <v>4</v>
      </c>
      <c r="D22" s="564">
        <v>12</v>
      </c>
      <c r="E22" s="564">
        <v>4</v>
      </c>
      <c r="F22" s="564">
        <v>4</v>
      </c>
      <c r="G22" s="564">
        <v>0</v>
      </c>
      <c r="H22" s="564">
        <f t="shared" si="0"/>
        <v>8</v>
      </c>
      <c r="I22" s="564">
        <v>43</v>
      </c>
      <c r="J22" s="690" t="s">
        <v>423</v>
      </c>
      <c r="P22" s="309"/>
    </row>
    <row r="23" spans="1:20" ht="18" customHeight="1" x14ac:dyDescent="0.3">
      <c r="A23" s="692" t="str">
        <f>ت4!A23</f>
        <v xml:space="preserve">امانة بغداد </v>
      </c>
      <c r="B23" s="564">
        <v>811</v>
      </c>
      <c r="C23" s="564">
        <v>112</v>
      </c>
      <c r="D23" s="564">
        <v>331</v>
      </c>
      <c r="E23" s="564">
        <v>74</v>
      </c>
      <c r="F23" s="564">
        <v>37</v>
      </c>
      <c r="G23" s="564">
        <v>29</v>
      </c>
      <c r="H23" s="564">
        <f t="shared" si="0"/>
        <v>140</v>
      </c>
      <c r="I23" s="564">
        <v>1394</v>
      </c>
      <c r="J23" s="690" t="s">
        <v>424</v>
      </c>
      <c r="P23" s="309"/>
    </row>
    <row r="24" spans="1:20" ht="18" customHeight="1" x14ac:dyDescent="0.3">
      <c r="A24" s="692" t="str">
        <f>ت4!A24</f>
        <v xml:space="preserve">مؤسسة الشهداء </v>
      </c>
      <c r="B24" s="564">
        <v>77</v>
      </c>
      <c r="C24" s="564">
        <v>67</v>
      </c>
      <c r="D24" s="564">
        <v>0</v>
      </c>
      <c r="E24" s="564">
        <v>79</v>
      </c>
      <c r="F24" s="564">
        <v>1</v>
      </c>
      <c r="G24" s="564">
        <v>0</v>
      </c>
      <c r="H24" s="564">
        <f t="shared" si="0"/>
        <v>80</v>
      </c>
      <c r="I24" s="564">
        <v>224</v>
      </c>
      <c r="J24" s="690" t="s">
        <v>425</v>
      </c>
      <c r="P24" s="309"/>
    </row>
    <row r="25" spans="1:20" ht="18" customHeight="1" x14ac:dyDescent="0.3">
      <c r="A25" s="692" t="s">
        <v>164</v>
      </c>
      <c r="B25" s="548">
        <v>112</v>
      </c>
      <c r="C25" s="548">
        <v>19</v>
      </c>
      <c r="D25" s="548">
        <v>0</v>
      </c>
      <c r="E25" s="548">
        <v>27</v>
      </c>
      <c r="F25" s="548">
        <v>1</v>
      </c>
      <c r="G25" s="548">
        <v>0</v>
      </c>
      <c r="H25" s="548">
        <f t="shared" si="0"/>
        <v>28</v>
      </c>
      <c r="I25" s="548">
        <v>159</v>
      </c>
      <c r="J25" s="690" t="s">
        <v>426</v>
      </c>
      <c r="L25" s="309">
        <v>6521</v>
      </c>
      <c r="M25">
        <v>3754</v>
      </c>
      <c r="N25">
        <v>2758</v>
      </c>
      <c r="O25">
        <v>3577</v>
      </c>
      <c r="P25" s="309">
        <v>1069</v>
      </c>
      <c r="Q25">
        <v>1315</v>
      </c>
      <c r="R25">
        <v>5961</v>
      </c>
      <c r="S25">
        <v>18994</v>
      </c>
    </row>
    <row r="26" spans="1:20" ht="18" customHeight="1" x14ac:dyDescent="0.3">
      <c r="A26" s="550" t="s">
        <v>562</v>
      </c>
      <c r="B26" s="549">
        <v>101</v>
      </c>
      <c r="C26" s="549">
        <v>10</v>
      </c>
      <c r="D26" s="549">
        <v>66</v>
      </c>
      <c r="E26" s="549">
        <v>58</v>
      </c>
      <c r="F26" s="549">
        <v>12</v>
      </c>
      <c r="G26" s="549">
        <v>3</v>
      </c>
      <c r="H26" s="549">
        <f t="shared" si="0"/>
        <v>73</v>
      </c>
      <c r="I26" s="549">
        <v>250</v>
      </c>
      <c r="J26" s="690" t="s">
        <v>563</v>
      </c>
      <c r="L26" s="309">
        <v>3200</v>
      </c>
      <c r="M26">
        <v>1267</v>
      </c>
      <c r="N26">
        <v>737</v>
      </c>
      <c r="O26">
        <v>1509</v>
      </c>
      <c r="P26" s="309">
        <v>393</v>
      </c>
      <c r="Q26">
        <v>697</v>
      </c>
      <c r="R26">
        <v>2599</v>
      </c>
      <c r="S26">
        <v>7803</v>
      </c>
    </row>
    <row r="27" spans="1:20" ht="18" customHeight="1" x14ac:dyDescent="0.3">
      <c r="A27" s="671" t="s">
        <v>527</v>
      </c>
      <c r="B27" s="607">
        <v>259</v>
      </c>
      <c r="C27" s="607">
        <v>101</v>
      </c>
      <c r="D27" s="607">
        <v>4</v>
      </c>
      <c r="E27" s="607">
        <v>44</v>
      </c>
      <c r="F27" s="607">
        <v>0</v>
      </c>
      <c r="G27" s="607">
        <v>0</v>
      </c>
      <c r="H27" s="607">
        <f t="shared" si="0"/>
        <v>44</v>
      </c>
      <c r="I27" s="607">
        <v>408</v>
      </c>
      <c r="J27" s="669" t="s">
        <v>557</v>
      </c>
      <c r="L27" s="309">
        <v>14398</v>
      </c>
      <c r="M27">
        <v>9232</v>
      </c>
      <c r="N27">
        <v>786</v>
      </c>
      <c r="O27">
        <v>775</v>
      </c>
      <c r="P27" s="309">
        <v>720</v>
      </c>
      <c r="Q27">
        <v>764</v>
      </c>
      <c r="R27">
        <v>2259</v>
      </c>
      <c r="S27">
        <v>26675</v>
      </c>
    </row>
    <row r="28" spans="1:20" s="459" customFormat="1" ht="18" customHeight="1" thickBot="1" x14ac:dyDescent="0.35">
      <c r="A28" s="1087" t="s">
        <v>919</v>
      </c>
      <c r="B28" s="1081">
        <v>207</v>
      </c>
      <c r="C28" s="1081">
        <v>43</v>
      </c>
      <c r="D28" s="1081">
        <v>10</v>
      </c>
      <c r="E28" s="1081">
        <v>146</v>
      </c>
      <c r="F28" s="1081">
        <v>32</v>
      </c>
      <c r="G28" s="1081">
        <v>36</v>
      </c>
      <c r="H28" s="1081">
        <f t="shared" si="0"/>
        <v>214</v>
      </c>
      <c r="I28" s="1081">
        <v>474</v>
      </c>
      <c r="J28" s="1088" t="s">
        <v>918</v>
      </c>
      <c r="L28" s="309">
        <f t="shared" ref="L28:S28" si="1">SUM(L25:L27)</f>
        <v>24119</v>
      </c>
      <c r="M28" s="459">
        <f t="shared" si="1"/>
        <v>14253</v>
      </c>
      <c r="N28" s="459">
        <f t="shared" si="1"/>
        <v>4281</v>
      </c>
      <c r="O28" s="459">
        <f t="shared" si="1"/>
        <v>5861</v>
      </c>
      <c r="P28" s="309">
        <f t="shared" si="1"/>
        <v>2182</v>
      </c>
      <c r="Q28" s="459">
        <f t="shared" si="1"/>
        <v>2776</v>
      </c>
      <c r="R28" s="459">
        <f t="shared" si="1"/>
        <v>10819</v>
      </c>
      <c r="S28" s="459">
        <f t="shared" si="1"/>
        <v>53472</v>
      </c>
    </row>
    <row r="29" spans="1:20" s="466" customFormat="1" ht="21" customHeight="1" thickBot="1" x14ac:dyDescent="0.35">
      <c r="A29" s="1005" t="s">
        <v>550</v>
      </c>
      <c r="B29" s="798">
        <f t="shared" ref="B29:G29" si="2">SUM(B9:B28)</f>
        <v>3200</v>
      </c>
      <c r="C29" s="999">
        <f t="shared" si="2"/>
        <v>1267</v>
      </c>
      <c r="D29" s="999">
        <f t="shared" si="2"/>
        <v>737</v>
      </c>
      <c r="E29" s="999">
        <f t="shared" si="2"/>
        <v>1509</v>
      </c>
      <c r="F29" s="999">
        <f t="shared" si="2"/>
        <v>393</v>
      </c>
      <c r="G29" s="999">
        <f t="shared" si="2"/>
        <v>697</v>
      </c>
      <c r="H29" s="999">
        <v>2599</v>
      </c>
      <c r="I29" s="999">
        <v>7803</v>
      </c>
      <c r="J29" s="1006" t="s">
        <v>682</v>
      </c>
      <c r="L29" s="1298">
        <v>3589</v>
      </c>
      <c r="M29" s="466">
        <v>2085</v>
      </c>
      <c r="N29" s="466">
        <v>2285</v>
      </c>
      <c r="O29" s="466">
        <v>2151</v>
      </c>
      <c r="P29" s="1298">
        <v>949</v>
      </c>
      <c r="Q29" s="466">
        <v>2800</v>
      </c>
      <c r="R29" s="466">
        <v>5900</v>
      </c>
      <c r="S29" s="466">
        <v>13859</v>
      </c>
    </row>
    <row r="30" spans="1:20" s="468" customFormat="1" ht="23.25" customHeight="1" thickBot="1" x14ac:dyDescent="0.35">
      <c r="A30" s="1038" t="s">
        <v>858</v>
      </c>
      <c r="B30" s="999">
        <v>14398</v>
      </c>
      <c r="C30" s="999">
        <v>9232</v>
      </c>
      <c r="D30" s="999">
        <v>786</v>
      </c>
      <c r="E30" s="999">
        <v>775</v>
      </c>
      <c r="F30" s="999">
        <v>720</v>
      </c>
      <c r="G30" s="999">
        <v>764</v>
      </c>
      <c r="H30" s="999">
        <f>SUM(E30:G30)</f>
        <v>2259</v>
      </c>
      <c r="I30" s="999">
        <v>26675</v>
      </c>
      <c r="J30" s="1006" t="s">
        <v>867</v>
      </c>
      <c r="L30" s="1299">
        <v>1</v>
      </c>
      <c r="M30" s="468">
        <v>1</v>
      </c>
      <c r="N30" s="468">
        <v>0</v>
      </c>
      <c r="O30" s="468">
        <v>1</v>
      </c>
      <c r="P30" s="1299">
        <v>1</v>
      </c>
      <c r="Q30" s="468">
        <v>0</v>
      </c>
      <c r="R30" s="468">
        <v>2</v>
      </c>
      <c r="S30" s="468">
        <v>4</v>
      </c>
    </row>
    <row r="31" spans="1:20" s="466" customFormat="1" ht="23.25" customHeight="1" thickBot="1" x14ac:dyDescent="0.35">
      <c r="A31" s="1005" t="s">
        <v>618</v>
      </c>
      <c r="B31" s="999">
        <v>24119</v>
      </c>
      <c r="C31" s="999">
        <v>14253</v>
      </c>
      <c r="D31" s="999">
        <v>4281</v>
      </c>
      <c r="E31" s="999">
        <v>5861</v>
      </c>
      <c r="F31" s="999">
        <v>2182</v>
      </c>
      <c r="G31" s="999">
        <v>2776</v>
      </c>
      <c r="H31" s="999">
        <v>10819</v>
      </c>
      <c r="I31" s="999">
        <v>53472</v>
      </c>
      <c r="J31" s="1005" t="s">
        <v>697</v>
      </c>
      <c r="L31" s="1298">
        <f t="shared" ref="L31:S31" si="3">SUM(L28:L30)</f>
        <v>27709</v>
      </c>
      <c r="M31" s="466">
        <f t="shared" si="3"/>
        <v>16339</v>
      </c>
      <c r="N31" s="466">
        <f t="shared" si="3"/>
        <v>6566</v>
      </c>
      <c r="O31" s="466">
        <f t="shared" si="3"/>
        <v>8013</v>
      </c>
      <c r="P31" s="1298">
        <f t="shared" si="3"/>
        <v>3132</v>
      </c>
      <c r="Q31" s="466">
        <f t="shared" si="3"/>
        <v>5576</v>
      </c>
      <c r="R31" s="466">
        <f t="shared" si="3"/>
        <v>16721</v>
      </c>
      <c r="S31" s="466">
        <f t="shared" si="3"/>
        <v>67335</v>
      </c>
    </row>
    <row r="32" spans="1:20" ht="18" customHeight="1" thickBot="1" x14ac:dyDescent="0.35">
      <c r="A32" s="560" t="s">
        <v>623</v>
      </c>
      <c r="B32" s="561"/>
      <c r="C32" s="561"/>
      <c r="D32" s="561"/>
      <c r="E32" s="561"/>
      <c r="F32" s="561"/>
      <c r="G32" s="561"/>
      <c r="H32" s="561"/>
      <c r="I32" s="561"/>
      <c r="J32" s="496" t="s">
        <v>552</v>
      </c>
      <c r="L32" s="309"/>
      <c r="P32" s="309"/>
    </row>
    <row r="33" spans="1:13" ht="18" customHeight="1" x14ac:dyDescent="0.3">
      <c r="A33" s="497" t="s">
        <v>103</v>
      </c>
      <c r="B33" s="994">
        <v>153</v>
      </c>
      <c r="C33" s="994">
        <v>59</v>
      </c>
      <c r="D33" s="994">
        <v>23</v>
      </c>
      <c r="E33" s="994">
        <v>123</v>
      </c>
      <c r="F33" s="994">
        <v>35</v>
      </c>
      <c r="G33" s="994">
        <v>38</v>
      </c>
      <c r="H33" s="994">
        <f t="shared" ref="H33:H44" si="4">SUM(E33:G33)</f>
        <v>196</v>
      </c>
      <c r="I33" s="994">
        <v>431</v>
      </c>
      <c r="J33" s="635" t="s">
        <v>390</v>
      </c>
      <c r="L33" s="309"/>
    </row>
    <row r="34" spans="1:13" ht="18" customHeight="1" x14ac:dyDescent="0.3">
      <c r="A34" s="501" t="s">
        <v>36</v>
      </c>
      <c r="B34" s="564">
        <v>441</v>
      </c>
      <c r="C34" s="564">
        <v>120</v>
      </c>
      <c r="D34" s="564">
        <v>53</v>
      </c>
      <c r="E34" s="564">
        <v>269</v>
      </c>
      <c r="F34" s="564">
        <v>15</v>
      </c>
      <c r="G34" s="564">
        <v>25</v>
      </c>
      <c r="H34" s="545">
        <f t="shared" si="4"/>
        <v>309</v>
      </c>
      <c r="I34" s="546">
        <v>923</v>
      </c>
      <c r="J34" s="636" t="s">
        <v>392</v>
      </c>
      <c r="L34" s="309"/>
    </row>
    <row r="35" spans="1:13" ht="18" customHeight="1" x14ac:dyDescent="0.3">
      <c r="A35" s="501" t="s">
        <v>123</v>
      </c>
      <c r="B35" s="564">
        <v>665</v>
      </c>
      <c r="C35" s="564">
        <v>59</v>
      </c>
      <c r="D35" s="564">
        <v>174</v>
      </c>
      <c r="E35" s="564">
        <v>162</v>
      </c>
      <c r="F35" s="564">
        <v>206</v>
      </c>
      <c r="G35" s="564">
        <v>279</v>
      </c>
      <c r="H35" s="545">
        <f t="shared" si="4"/>
        <v>647</v>
      </c>
      <c r="I35" s="546">
        <v>1545</v>
      </c>
      <c r="J35" s="636" t="s">
        <v>396</v>
      </c>
      <c r="L35" s="309"/>
    </row>
    <row r="36" spans="1:13" s="459" customFormat="1" ht="18" customHeight="1" x14ac:dyDescent="0.3">
      <c r="A36" s="1086" t="s">
        <v>928</v>
      </c>
      <c r="B36" s="607">
        <v>33</v>
      </c>
      <c r="C36" s="607">
        <v>25</v>
      </c>
      <c r="D36" s="607">
        <v>8</v>
      </c>
      <c r="E36" s="607">
        <v>5</v>
      </c>
      <c r="F36" s="607">
        <v>7</v>
      </c>
      <c r="G36" s="607"/>
      <c r="H36" s="607">
        <f t="shared" si="4"/>
        <v>12</v>
      </c>
      <c r="I36" s="607">
        <v>78</v>
      </c>
      <c r="J36" s="669" t="s">
        <v>931</v>
      </c>
      <c r="L36" s="309"/>
    </row>
    <row r="37" spans="1:13" ht="18" customHeight="1" x14ac:dyDescent="0.3">
      <c r="A37" s="501" t="s">
        <v>139</v>
      </c>
      <c r="B37" s="564">
        <v>565</v>
      </c>
      <c r="C37" s="564">
        <v>280</v>
      </c>
      <c r="D37" s="564">
        <v>157</v>
      </c>
      <c r="E37" s="564">
        <v>296</v>
      </c>
      <c r="F37" s="564">
        <v>142</v>
      </c>
      <c r="G37" s="564">
        <v>1407</v>
      </c>
      <c r="H37" s="545">
        <f t="shared" si="4"/>
        <v>1845</v>
      </c>
      <c r="I37" s="546">
        <v>2847</v>
      </c>
      <c r="J37" s="636" t="s">
        <v>397</v>
      </c>
      <c r="L37" s="309"/>
    </row>
    <row r="38" spans="1:13" ht="18" customHeight="1" x14ac:dyDescent="0.3">
      <c r="A38" s="501" t="s">
        <v>33</v>
      </c>
      <c r="B38" s="564">
        <v>340</v>
      </c>
      <c r="C38" s="564">
        <v>45</v>
      </c>
      <c r="D38" s="564">
        <v>511</v>
      </c>
      <c r="E38" s="564">
        <v>166</v>
      </c>
      <c r="F38" s="564">
        <v>114</v>
      </c>
      <c r="G38" s="564">
        <v>10</v>
      </c>
      <c r="H38" s="545">
        <f t="shared" si="4"/>
        <v>290</v>
      </c>
      <c r="I38" s="546">
        <v>1186</v>
      </c>
      <c r="J38" s="636" t="s">
        <v>399</v>
      </c>
      <c r="L38" s="309"/>
      <c r="M38">
        <v>196</v>
      </c>
    </row>
    <row r="39" spans="1:13" ht="18" customHeight="1" x14ac:dyDescent="0.3">
      <c r="A39" s="501" t="s">
        <v>134</v>
      </c>
      <c r="B39" s="564">
        <v>80</v>
      </c>
      <c r="C39" s="564">
        <v>78</v>
      </c>
      <c r="D39" s="564">
        <v>1</v>
      </c>
      <c r="E39" s="564">
        <v>48</v>
      </c>
      <c r="F39" s="564">
        <v>4</v>
      </c>
      <c r="G39" s="564">
        <v>5</v>
      </c>
      <c r="H39" s="545">
        <f t="shared" si="4"/>
        <v>57</v>
      </c>
      <c r="I39" s="546">
        <v>216</v>
      </c>
      <c r="J39" s="636" t="s">
        <v>400</v>
      </c>
      <c r="L39" s="309"/>
      <c r="M39">
        <v>309</v>
      </c>
    </row>
    <row r="40" spans="1:13" ht="18" customHeight="1" x14ac:dyDescent="0.3">
      <c r="A40" s="543" t="s">
        <v>30</v>
      </c>
      <c r="B40" s="548">
        <v>16</v>
      </c>
      <c r="C40" s="548">
        <v>62</v>
      </c>
      <c r="D40" s="548">
        <v>3</v>
      </c>
      <c r="E40" s="548">
        <v>35</v>
      </c>
      <c r="F40" s="548">
        <v>1</v>
      </c>
      <c r="G40" s="548">
        <v>2</v>
      </c>
      <c r="H40" s="549">
        <f t="shared" si="4"/>
        <v>38</v>
      </c>
      <c r="I40" s="549">
        <v>119</v>
      </c>
      <c r="J40" s="636" t="s">
        <v>401</v>
      </c>
      <c r="L40" s="309"/>
      <c r="M40">
        <v>647</v>
      </c>
    </row>
    <row r="41" spans="1:13" ht="18" customHeight="1" x14ac:dyDescent="0.3">
      <c r="A41" s="544" t="s">
        <v>296</v>
      </c>
      <c r="B41" s="548">
        <v>273</v>
      </c>
      <c r="C41" s="548">
        <v>760</v>
      </c>
      <c r="D41" s="548">
        <v>476</v>
      </c>
      <c r="E41" s="548">
        <v>558</v>
      </c>
      <c r="F41" s="548">
        <v>252</v>
      </c>
      <c r="G41" s="548">
        <v>750</v>
      </c>
      <c r="H41" s="549">
        <f t="shared" si="4"/>
        <v>1560</v>
      </c>
      <c r="I41" s="549">
        <v>3069</v>
      </c>
      <c r="J41" s="637" t="s">
        <v>402</v>
      </c>
      <c r="L41" s="309"/>
      <c r="M41">
        <v>12</v>
      </c>
    </row>
    <row r="42" spans="1:13" ht="18" customHeight="1" x14ac:dyDescent="0.3">
      <c r="A42" s="544" t="s">
        <v>26</v>
      </c>
      <c r="B42" s="548">
        <v>186</v>
      </c>
      <c r="C42" s="548">
        <v>263</v>
      </c>
      <c r="D42" s="548">
        <v>353</v>
      </c>
      <c r="E42" s="548">
        <v>109</v>
      </c>
      <c r="F42" s="548">
        <v>69</v>
      </c>
      <c r="G42" s="548">
        <v>184</v>
      </c>
      <c r="H42" s="549">
        <f t="shared" si="4"/>
        <v>362</v>
      </c>
      <c r="I42" s="549">
        <v>1164</v>
      </c>
      <c r="J42" s="637" t="s">
        <v>404</v>
      </c>
      <c r="L42" s="309"/>
      <c r="M42">
        <v>1845</v>
      </c>
    </row>
    <row r="43" spans="1:13" s="459" customFormat="1" ht="25.5" customHeight="1" x14ac:dyDescent="0.3">
      <c r="A43" s="544" t="s">
        <v>38</v>
      </c>
      <c r="B43" s="548">
        <v>753</v>
      </c>
      <c r="C43" s="548">
        <v>328</v>
      </c>
      <c r="D43" s="548">
        <v>358</v>
      </c>
      <c r="E43" s="548">
        <v>354</v>
      </c>
      <c r="F43" s="548">
        <v>92</v>
      </c>
      <c r="G43" s="548">
        <v>89</v>
      </c>
      <c r="H43" s="549">
        <f t="shared" si="4"/>
        <v>535</v>
      </c>
      <c r="I43" s="549">
        <v>1974</v>
      </c>
      <c r="J43" s="637" t="s">
        <v>406</v>
      </c>
      <c r="L43" s="309"/>
      <c r="M43" s="459">
        <v>290</v>
      </c>
    </row>
    <row r="44" spans="1:13" ht="18.75" customHeight="1" x14ac:dyDescent="0.3">
      <c r="A44" s="544" t="s">
        <v>43</v>
      </c>
      <c r="B44" s="548">
        <v>84</v>
      </c>
      <c r="C44" s="548">
        <v>6</v>
      </c>
      <c r="D44" s="548">
        <v>168</v>
      </c>
      <c r="E44" s="548">
        <v>26</v>
      </c>
      <c r="F44" s="548">
        <v>12</v>
      </c>
      <c r="G44" s="548">
        <v>11</v>
      </c>
      <c r="H44" s="549">
        <f t="shared" si="4"/>
        <v>49</v>
      </c>
      <c r="I44" s="549">
        <v>307</v>
      </c>
      <c r="J44" s="637" t="s">
        <v>408</v>
      </c>
      <c r="L44" s="309"/>
      <c r="M44">
        <v>57</v>
      </c>
    </row>
    <row r="45" spans="1:13" s="459" customFormat="1" ht="18.75" customHeight="1" thickBot="1" x14ac:dyDescent="0.35">
      <c r="A45" s="544" t="s">
        <v>366</v>
      </c>
      <c r="B45" s="548">
        <v>12</v>
      </c>
      <c r="C45" s="548">
        <v>0</v>
      </c>
      <c r="D45" s="548">
        <v>3</v>
      </c>
      <c r="E45" s="548">
        <v>12</v>
      </c>
      <c r="F45" s="548">
        <v>0</v>
      </c>
      <c r="G45" s="548">
        <v>0</v>
      </c>
      <c r="H45" s="549">
        <v>12</v>
      </c>
      <c r="I45" s="549">
        <v>27</v>
      </c>
      <c r="J45" s="637" t="s">
        <v>424</v>
      </c>
      <c r="L45" s="309"/>
      <c r="M45" s="459">
        <v>38</v>
      </c>
    </row>
    <row r="46" spans="1:13" ht="18" customHeight="1" thickBot="1" x14ac:dyDescent="0.3">
      <c r="A46" s="533" t="s">
        <v>619</v>
      </c>
      <c r="B46" s="559">
        <v>3601</v>
      </c>
      <c r="C46" s="559">
        <v>2085</v>
      </c>
      <c r="D46" s="559">
        <v>2288</v>
      </c>
      <c r="E46" s="559">
        <f t="shared" ref="E46:G46" si="5">SUM(E33:E45)</f>
        <v>2163</v>
      </c>
      <c r="F46" s="559">
        <f t="shared" si="5"/>
        <v>949</v>
      </c>
      <c r="G46" s="559">
        <f t="shared" si="5"/>
        <v>2800</v>
      </c>
      <c r="H46" s="559">
        <f>SUM(H33:H45)</f>
        <v>5912</v>
      </c>
      <c r="I46" s="559">
        <f>SUM(I33:I45)</f>
        <v>13886</v>
      </c>
      <c r="J46" s="538" t="s">
        <v>700</v>
      </c>
      <c r="M46">
        <v>1560</v>
      </c>
    </row>
    <row r="47" spans="1:13" ht="18" customHeight="1" thickBot="1" x14ac:dyDescent="0.3">
      <c r="A47" s="560" t="s">
        <v>624</v>
      </c>
      <c r="B47" s="343"/>
      <c r="C47" s="561"/>
      <c r="D47" s="561"/>
      <c r="E47" s="561"/>
      <c r="F47" s="561"/>
      <c r="G47" s="561"/>
      <c r="H47" s="562"/>
      <c r="I47" s="562"/>
      <c r="J47" s="567" t="s">
        <v>701</v>
      </c>
      <c r="M47">
        <v>362</v>
      </c>
    </row>
    <row r="48" spans="1:13" ht="20.45" customHeight="1" thickBot="1" x14ac:dyDescent="0.3">
      <c r="A48" s="497" t="s">
        <v>31</v>
      </c>
      <c r="B48" s="561">
        <v>1</v>
      </c>
      <c r="C48" s="561">
        <v>1</v>
      </c>
      <c r="D48" s="1002">
        <v>0</v>
      </c>
      <c r="E48" s="1002">
        <v>1</v>
      </c>
      <c r="F48" s="1002">
        <v>1</v>
      </c>
      <c r="G48" s="1002">
        <v>0</v>
      </c>
      <c r="H48" s="1002">
        <v>2</v>
      </c>
      <c r="I48" s="1002">
        <v>4</v>
      </c>
      <c r="J48" s="638" t="s">
        <v>397</v>
      </c>
      <c r="K48" s="433"/>
      <c r="M48">
        <v>535</v>
      </c>
    </row>
    <row r="49" spans="1:19" ht="21" customHeight="1" thickBot="1" x14ac:dyDescent="0.3">
      <c r="A49" s="569" t="s">
        <v>625</v>
      </c>
      <c r="B49" s="559">
        <f>SUM(B48)</f>
        <v>1</v>
      </c>
      <c r="C49" s="559">
        <f>SUM(C48)</f>
        <v>1</v>
      </c>
      <c r="D49" s="559">
        <v>0</v>
      </c>
      <c r="E49" s="559">
        <f>SUM(E48)</f>
        <v>1</v>
      </c>
      <c r="F49" s="559">
        <f>SUM(F48)</f>
        <v>1</v>
      </c>
      <c r="G49" s="559">
        <v>0</v>
      </c>
      <c r="H49" s="559">
        <f>SUM(H48)</f>
        <v>2</v>
      </c>
      <c r="I49" s="559">
        <f>SUM(I48)</f>
        <v>4</v>
      </c>
      <c r="J49" s="639" t="s">
        <v>702</v>
      </c>
      <c r="M49">
        <v>49</v>
      </c>
    </row>
    <row r="50" spans="1:19" ht="21" customHeight="1" thickBot="1" x14ac:dyDescent="0.45">
      <c r="A50" s="535" t="s">
        <v>868</v>
      </c>
      <c r="B50" s="570">
        <v>27721</v>
      </c>
      <c r="C50" s="570">
        <v>16339</v>
      </c>
      <c r="D50" s="570">
        <v>6569</v>
      </c>
      <c r="E50" s="570">
        <v>8025</v>
      </c>
      <c r="F50" s="570">
        <v>3132</v>
      </c>
      <c r="G50" s="570">
        <v>5576</v>
      </c>
      <c r="H50" s="570">
        <v>16733</v>
      </c>
      <c r="I50" s="570">
        <v>67362</v>
      </c>
      <c r="J50" s="639">
        <v>64425</v>
      </c>
      <c r="M50">
        <v>12</v>
      </c>
      <c r="S50" s="21"/>
    </row>
    <row r="51" spans="1:19" ht="19.899999999999999" customHeight="1" x14ac:dyDescent="0.25">
      <c r="A51" s="1036" t="s">
        <v>626</v>
      </c>
      <c r="B51" s="1036"/>
      <c r="C51" s="1036"/>
      <c r="D51" s="1036"/>
      <c r="E51" s="1036"/>
      <c r="F51" s="1036"/>
      <c r="G51" s="1036"/>
      <c r="H51" s="1036"/>
      <c r="I51" s="1037"/>
      <c r="J51" s="694" t="s">
        <v>705</v>
      </c>
      <c r="M51">
        <v>5900</v>
      </c>
    </row>
    <row r="52" spans="1:19" ht="14.45" customHeight="1" x14ac:dyDescent="0.25">
      <c r="A52" s="1650" t="s">
        <v>860</v>
      </c>
      <c r="B52" s="1650"/>
      <c r="C52" s="1650"/>
      <c r="E52" s="1445" t="s">
        <v>861</v>
      </c>
      <c r="F52" s="1445"/>
      <c r="G52" s="1445"/>
      <c r="H52" s="1445"/>
      <c r="I52" s="1445"/>
      <c r="J52" s="1445"/>
      <c r="K52" s="1035"/>
      <c r="L52" s="1035"/>
      <c r="M52" s="1035"/>
      <c r="N52" s="1035"/>
      <c r="O52" s="1035"/>
      <c r="P52" s="1035"/>
      <c r="Q52" s="1035"/>
      <c r="R52" s="1035"/>
    </row>
    <row r="53" spans="1:19" ht="14.25" customHeight="1" x14ac:dyDescent="0.25">
      <c r="A53" s="426"/>
    </row>
    <row r="54" spans="1:19" ht="14.25" customHeight="1" x14ac:dyDescent="0.25">
      <c r="A54" s="426"/>
      <c r="B54">
        <v>6521</v>
      </c>
      <c r="C54">
        <v>3754</v>
      </c>
      <c r="D54">
        <v>2758</v>
      </c>
      <c r="E54">
        <v>3577</v>
      </c>
      <c r="F54">
        <v>1069</v>
      </c>
      <c r="G54">
        <v>1315</v>
      </c>
      <c r="H54">
        <v>5961</v>
      </c>
      <c r="I54">
        <v>18994</v>
      </c>
    </row>
    <row r="55" spans="1:19" x14ac:dyDescent="0.25">
      <c r="A55" s="426"/>
      <c r="B55">
        <v>3200</v>
      </c>
      <c r="C55">
        <v>1267</v>
      </c>
      <c r="D55">
        <v>737</v>
      </c>
      <c r="E55">
        <v>1509</v>
      </c>
      <c r="F55">
        <v>393</v>
      </c>
      <c r="G55">
        <v>697</v>
      </c>
      <c r="H55">
        <v>2599</v>
      </c>
      <c r="I55">
        <v>7803</v>
      </c>
    </row>
    <row r="56" spans="1:19" ht="15" customHeight="1" x14ac:dyDescent="0.25">
      <c r="A56" s="426"/>
      <c r="B56">
        <v>14050</v>
      </c>
      <c r="C56">
        <v>8994</v>
      </c>
      <c r="D56">
        <v>552</v>
      </c>
      <c r="E56">
        <v>950</v>
      </c>
      <c r="F56">
        <v>699</v>
      </c>
      <c r="G56">
        <v>374</v>
      </c>
      <c r="H56">
        <v>2023</v>
      </c>
      <c r="I56">
        <v>25619</v>
      </c>
    </row>
    <row r="57" spans="1:19" x14ac:dyDescent="0.25">
      <c r="A57" s="426"/>
    </row>
    <row r="58" spans="1:19" x14ac:dyDescent="0.25">
      <c r="A58" s="426"/>
      <c r="B58">
        <f t="shared" ref="B58:I58" si="6">SUM(B54:B57)</f>
        <v>23771</v>
      </c>
      <c r="C58">
        <f t="shared" si="6"/>
        <v>14015</v>
      </c>
      <c r="D58">
        <f t="shared" si="6"/>
        <v>4047</v>
      </c>
      <c r="E58">
        <f t="shared" si="6"/>
        <v>6036</v>
      </c>
      <c r="F58">
        <f t="shared" si="6"/>
        <v>2161</v>
      </c>
      <c r="G58">
        <f t="shared" si="6"/>
        <v>2386</v>
      </c>
      <c r="H58">
        <f t="shared" si="6"/>
        <v>10583</v>
      </c>
      <c r="I58">
        <f t="shared" si="6"/>
        <v>52416</v>
      </c>
    </row>
    <row r="59" spans="1:19" x14ac:dyDescent="0.25">
      <c r="A59" s="426"/>
    </row>
    <row r="60" spans="1:19" x14ac:dyDescent="0.25">
      <c r="A60" s="426"/>
      <c r="B60">
        <v>3589</v>
      </c>
      <c r="C60">
        <v>2085</v>
      </c>
      <c r="D60">
        <v>2285</v>
      </c>
      <c r="E60">
        <v>2151</v>
      </c>
      <c r="F60">
        <v>949</v>
      </c>
      <c r="G60">
        <v>2800</v>
      </c>
      <c r="H60">
        <v>5900</v>
      </c>
      <c r="I60">
        <v>13859</v>
      </c>
    </row>
    <row r="61" spans="1:19" ht="15" customHeight="1" x14ac:dyDescent="0.25">
      <c r="A61" s="426"/>
      <c r="B61">
        <v>1</v>
      </c>
      <c r="C61">
        <v>1</v>
      </c>
      <c r="D61">
        <v>0</v>
      </c>
      <c r="E61">
        <v>1</v>
      </c>
      <c r="F61">
        <v>1</v>
      </c>
      <c r="G61">
        <v>0</v>
      </c>
      <c r="H61">
        <v>2</v>
      </c>
      <c r="I61">
        <v>4</v>
      </c>
    </row>
    <row r="62" spans="1:19" ht="26.25" x14ac:dyDescent="0.4">
      <c r="A62" s="426"/>
      <c r="B62" s="21">
        <f t="shared" ref="B62:I62" si="7">SUM(B58:B61)</f>
        <v>27361</v>
      </c>
      <c r="C62" s="21">
        <f t="shared" si="7"/>
        <v>16101</v>
      </c>
      <c r="D62" s="21">
        <f t="shared" si="7"/>
        <v>6332</v>
      </c>
      <c r="E62" s="21">
        <f t="shared" si="7"/>
        <v>8188</v>
      </c>
      <c r="F62" s="21">
        <f t="shared" si="7"/>
        <v>3111</v>
      </c>
      <c r="G62" s="21">
        <f t="shared" si="7"/>
        <v>5186</v>
      </c>
      <c r="H62" s="21">
        <f t="shared" si="7"/>
        <v>16485</v>
      </c>
      <c r="I62" s="21">
        <f t="shared" si="7"/>
        <v>66279</v>
      </c>
    </row>
    <row r="63" spans="1:19" x14ac:dyDescent="0.25">
      <c r="A63" s="426"/>
    </row>
    <row r="64" spans="1:19" x14ac:dyDescent="0.25">
      <c r="A64" s="426"/>
    </row>
    <row r="65" spans="1:9" x14ac:dyDescent="0.25">
      <c r="A65" s="426"/>
      <c r="B65">
        <v>24119</v>
      </c>
      <c r="C65">
        <v>14253</v>
      </c>
      <c r="D65">
        <v>4281</v>
      </c>
      <c r="E65">
        <v>5861</v>
      </c>
      <c r="F65">
        <v>2182</v>
      </c>
      <c r="G65">
        <v>2776</v>
      </c>
      <c r="H65">
        <v>10819</v>
      </c>
      <c r="I65">
        <v>53472</v>
      </c>
    </row>
    <row r="66" spans="1:9" x14ac:dyDescent="0.25">
      <c r="A66" s="426"/>
      <c r="B66">
        <v>3601</v>
      </c>
      <c r="C66">
        <v>2085</v>
      </c>
      <c r="D66">
        <v>2288</v>
      </c>
      <c r="E66">
        <v>2163</v>
      </c>
      <c r="F66">
        <v>949</v>
      </c>
      <c r="G66">
        <v>2800</v>
      </c>
      <c r="H66">
        <v>5912</v>
      </c>
      <c r="I66">
        <v>13886</v>
      </c>
    </row>
    <row r="67" spans="1:9" ht="23.25" customHeight="1" x14ac:dyDescent="0.25">
      <c r="A67" s="426"/>
      <c r="B67">
        <v>1</v>
      </c>
      <c r="C67">
        <v>1</v>
      </c>
      <c r="D67">
        <v>0</v>
      </c>
      <c r="E67">
        <v>1</v>
      </c>
      <c r="F67">
        <v>1</v>
      </c>
      <c r="G67">
        <v>0</v>
      </c>
      <c r="H67">
        <v>2</v>
      </c>
      <c r="I67">
        <v>4</v>
      </c>
    </row>
    <row r="68" spans="1:9" x14ac:dyDescent="0.25">
      <c r="A68" s="426"/>
    </row>
    <row r="69" spans="1:9" x14ac:dyDescent="0.25">
      <c r="A69" s="426"/>
      <c r="B69">
        <f t="shared" ref="B69:I69" si="8">SUM(B65:B68)</f>
        <v>27721</v>
      </c>
      <c r="C69">
        <f t="shared" si="8"/>
        <v>16339</v>
      </c>
      <c r="D69">
        <f t="shared" si="8"/>
        <v>6569</v>
      </c>
      <c r="E69">
        <f t="shared" si="8"/>
        <v>8025</v>
      </c>
      <c r="F69">
        <f t="shared" si="8"/>
        <v>3132</v>
      </c>
      <c r="G69">
        <f t="shared" si="8"/>
        <v>5576</v>
      </c>
      <c r="H69">
        <f t="shared" si="8"/>
        <v>16733</v>
      </c>
      <c r="I69">
        <f t="shared" si="8"/>
        <v>67362</v>
      </c>
    </row>
    <row r="70" spans="1:9" x14ac:dyDescent="0.25">
      <c r="A70" s="426"/>
    </row>
    <row r="71" spans="1:9" x14ac:dyDescent="0.25">
      <c r="A71" s="426"/>
    </row>
    <row r="72" spans="1:9" x14ac:dyDescent="0.25">
      <c r="A72" s="426"/>
    </row>
    <row r="73" spans="1:9" x14ac:dyDescent="0.25">
      <c r="A73" s="426"/>
    </row>
    <row r="74" spans="1:9" x14ac:dyDescent="0.25">
      <c r="A74" s="426"/>
    </row>
    <row r="75" spans="1:9" x14ac:dyDescent="0.25">
      <c r="A75" s="426"/>
    </row>
    <row r="76" spans="1:9" x14ac:dyDescent="0.25">
      <c r="A76" s="426"/>
    </row>
    <row r="77" spans="1:9" x14ac:dyDescent="0.25">
      <c r="A77" s="426"/>
    </row>
    <row r="78" spans="1:9" x14ac:dyDescent="0.25">
      <c r="A78" s="426"/>
    </row>
    <row r="79" spans="1:9" x14ac:dyDescent="0.25">
      <c r="A79" s="426"/>
    </row>
    <row r="80" spans="1:9" x14ac:dyDescent="0.25">
      <c r="A80" s="426"/>
    </row>
    <row r="81" spans="1:1" x14ac:dyDescent="0.25">
      <c r="A81" s="426"/>
    </row>
    <row r="82" spans="1:1" x14ac:dyDescent="0.25">
      <c r="A82" s="426"/>
    </row>
    <row r="83" spans="1:1" x14ac:dyDescent="0.25">
      <c r="A83" s="426"/>
    </row>
    <row r="84" spans="1:1" x14ac:dyDescent="0.25">
      <c r="A84" s="426"/>
    </row>
    <row r="85" spans="1:1" x14ac:dyDescent="0.25">
      <c r="A85" s="426"/>
    </row>
    <row r="95" spans="1:1" x14ac:dyDescent="0.25">
      <c r="A95" s="426"/>
    </row>
    <row r="96" spans="1:1" x14ac:dyDescent="0.25">
      <c r="A96" s="426"/>
    </row>
    <row r="97" spans="1:1" x14ac:dyDescent="0.25">
      <c r="A97" s="426"/>
    </row>
    <row r="98" spans="1:1" x14ac:dyDescent="0.25">
      <c r="A98" s="426"/>
    </row>
    <row r="99" spans="1:1" x14ac:dyDescent="0.25">
      <c r="A99" s="426"/>
    </row>
    <row r="100" spans="1:1" x14ac:dyDescent="0.25">
      <c r="A100" s="426"/>
    </row>
    <row r="101" spans="1:1" x14ac:dyDescent="0.25">
      <c r="A101" s="426"/>
    </row>
    <row r="102" spans="1:1" x14ac:dyDescent="0.25">
      <c r="A102" s="426"/>
    </row>
    <row r="103" spans="1:1" x14ac:dyDescent="0.25">
      <c r="A103" s="426"/>
    </row>
    <row r="104" spans="1:1" x14ac:dyDescent="0.25">
      <c r="A104" s="426"/>
    </row>
    <row r="105" spans="1:1" x14ac:dyDescent="0.25">
      <c r="A105" s="426"/>
    </row>
    <row r="106" spans="1:1" x14ac:dyDescent="0.25">
      <c r="A106" s="426"/>
    </row>
    <row r="107" spans="1:1" x14ac:dyDescent="0.25">
      <c r="A107" s="426"/>
    </row>
    <row r="108" spans="1:1" x14ac:dyDescent="0.25">
      <c r="A108" s="426"/>
    </row>
    <row r="109" spans="1:1" x14ac:dyDescent="0.25">
      <c r="A109" s="426"/>
    </row>
    <row r="113" ht="14.25" customHeight="1" x14ac:dyDescent="0.25"/>
    <row r="114" ht="14.25" customHeight="1" x14ac:dyDescent="0.25"/>
    <row r="142" ht="15" customHeight="1" x14ac:dyDescent="0.25"/>
  </sheetData>
  <mergeCells count="13">
    <mergeCell ref="E52:J52"/>
    <mergeCell ref="A52:C52"/>
    <mergeCell ref="A1:J1"/>
    <mergeCell ref="A2:J2"/>
    <mergeCell ref="A4:A7"/>
    <mergeCell ref="E6:G6"/>
    <mergeCell ref="E4:G4"/>
    <mergeCell ref="H4:H7"/>
    <mergeCell ref="I4:I7"/>
    <mergeCell ref="E5:G5"/>
    <mergeCell ref="J4:J7"/>
    <mergeCell ref="B5:D5"/>
    <mergeCell ref="B6:D6"/>
  </mergeCells>
  <printOptions horizontalCentered="1"/>
  <pageMargins left="0.23622047244094491" right="0.23622047244094491" top="0.55118110236220474" bottom="0.62992125984251968" header="0.31496062992125984" footer="0.31496062992125984"/>
  <pageSetup paperSize="9" scale="50" orientation="landscape" r:id="rId1"/>
  <headerFooter>
    <oddFooter>&amp;C&amp;14 &amp;"Arial,Bold"19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rightToLeft="1" zoomScale="55" zoomScaleNormal="55" zoomScaleSheetLayoutView="70" workbookViewId="0">
      <selection activeCell="I23" sqref="I23"/>
    </sheetView>
  </sheetViews>
  <sheetFormatPr defaultRowHeight="15" x14ac:dyDescent="0.25"/>
  <cols>
    <col min="1" max="1" width="35.85546875" customWidth="1"/>
    <col min="2" max="2" width="22" customWidth="1"/>
    <col min="3" max="3" width="22.5703125" customWidth="1"/>
    <col min="4" max="4" width="22" customWidth="1"/>
    <col min="5" max="5" width="22.28515625" customWidth="1"/>
    <col min="6" max="6" width="21.42578125" customWidth="1"/>
    <col min="7" max="7" width="19.42578125" customWidth="1"/>
    <col min="8" max="8" width="24" customWidth="1"/>
    <col min="9" max="9" width="19.5703125" customWidth="1"/>
  </cols>
  <sheetData>
    <row r="1" spans="1:11" ht="44.25" customHeight="1" x14ac:dyDescent="0.25">
      <c r="A1" s="1659" t="s">
        <v>67</v>
      </c>
      <c r="B1" s="1659"/>
      <c r="C1" s="1659"/>
      <c r="D1" s="1659"/>
      <c r="E1" s="1659"/>
      <c r="F1" s="1659"/>
      <c r="G1" s="1659"/>
      <c r="H1" s="1659"/>
      <c r="I1" s="1659"/>
      <c r="K1" s="103"/>
    </row>
    <row r="2" spans="1:11" ht="51.75" customHeight="1" thickBot="1" x14ac:dyDescent="0.3">
      <c r="A2" s="1660" t="s">
        <v>221</v>
      </c>
      <c r="B2" s="1660"/>
      <c r="C2" s="1660"/>
      <c r="D2" s="1660"/>
      <c r="E2" s="1660"/>
      <c r="F2" s="1660"/>
      <c r="G2" s="1660"/>
      <c r="H2" s="1660"/>
      <c r="I2" s="1660"/>
      <c r="K2" s="103"/>
    </row>
    <row r="3" spans="1:11" ht="33" customHeight="1" x14ac:dyDescent="0.25">
      <c r="A3" s="1657" t="s">
        <v>132</v>
      </c>
      <c r="B3" s="178" t="s">
        <v>198</v>
      </c>
      <c r="C3" s="178" t="s">
        <v>197</v>
      </c>
      <c r="D3" s="178" t="s">
        <v>17</v>
      </c>
      <c r="E3" s="1655" t="s">
        <v>68</v>
      </c>
      <c r="F3" s="1655"/>
      <c r="G3" s="1655"/>
      <c r="H3" s="1655"/>
      <c r="I3" s="1656" t="s">
        <v>16</v>
      </c>
      <c r="K3" s="103"/>
    </row>
    <row r="4" spans="1:11" ht="49.5" customHeight="1" x14ac:dyDescent="0.25">
      <c r="A4" s="1657"/>
      <c r="B4" s="176" t="s">
        <v>208</v>
      </c>
      <c r="C4" s="176" t="s">
        <v>208</v>
      </c>
      <c r="D4" s="176" t="s">
        <v>208</v>
      </c>
      <c r="E4" s="1657" t="s">
        <v>208</v>
      </c>
      <c r="F4" s="1657"/>
      <c r="G4" s="1657"/>
      <c r="H4" s="1657"/>
      <c r="I4" s="1657"/>
    </row>
    <row r="5" spans="1:11" ht="36.75" customHeight="1" x14ac:dyDescent="0.25">
      <c r="A5" s="1658"/>
      <c r="B5" s="179" t="s">
        <v>202</v>
      </c>
      <c r="C5" s="179" t="s">
        <v>203</v>
      </c>
      <c r="D5" s="179" t="s">
        <v>204</v>
      </c>
      <c r="E5" s="179" t="s">
        <v>205</v>
      </c>
      <c r="F5" s="179" t="s">
        <v>206</v>
      </c>
      <c r="G5" s="179" t="s">
        <v>207</v>
      </c>
      <c r="H5" s="179" t="s">
        <v>0</v>
      </c>
      <c r="I5" s="1658"/>
    </row>
    <row r="6" spans="1:11" ht="35.1" customHeight="1" x14ac:dyDescent="0.25">
      <c r="A6" s="177" t="s">
        <v>26</v>
      </c>
      <c r="B6" s="180">
        <v>43</v>
      </c>
      <c r="C6" s="180">
        <v>13</v>
      </c>
      <c r="D6" s="180">
        <v>5</v>
      </c>
      <c r="E6" s="180">
        <v>6</v>
      </c>
      <c r="F6" s="180">
        <v>0</v>
      </c>
      <c r="G6" s="180">
        <v>1</v>
      </c>
      <c r="H6" s="180">
        <v>7</v>
      </c>
      <c r="I6" s="180">
        <f>SUM(B6:G6)</f>
        <v>68</v>
      </c>
    </row>
    <row r="7" spans="1:11" ht="35.1" customHeight="1" x14ac:dyDescent="0.25">
      <c r="A7" s="177" t="s">
        <v>70</v>
      </c>
      <c r="B7" s="180">
        <v>314</v>
      </c>
      <c r="C7" s="180">
        <v>45</v>
      </c>
      <c r="D7" s="180">
        <v>143</v>
      </c>
      <c r="E7" s="180">
        <v>145</v>
      </c>
      <c r="F7" s="180">
        <v>126</v>
      </c>
      <c r="G7" s="180">
        <v>292</v>
      </c>
      <c r="H7" s="180">
        <v>563</v>
      </c>
      <c r="I7" s="180">
        <f t="shared" ref="I7:I14" si="0">SUM(B7:G7)</f>
        <v>1065</v>
      </c>
    </row>
    <row r="8" spans="1:11" ht="35.1" customHeight="1" x14ac:dyDescent="0.25">
      <c r="A8" s="177" t="s">
        <v>30</v>
      </c>
      <c r="B8" s="180">
        <v>7</v>
      </c>
      <c r="C8" s="180">
        <v>22</v>
      </c>
      <c r="D8" s="180">
        <v>0</v>
      </c>
      <c r="E8" s="180">
        <v>21</v>
      </c>
      <c r="F8" s="180">
        <v>1</v>
      </c>
      <c r="G8" s="180">
        <v>0</v>
      </c>
      <c r="H8" s="180">
        <v>22</v>
      </c>
      <c r="I8" s="180">
        <f t="shared" si="0"/>
        <v>51</v>
      </c>
    </row>
    <row r="9" spans="1:11" ht="35.1" customHeight="1" x14ac:dyDescent="0.25">
      <c r="A9" s="177" t="s">
        <v>31</v>
      </c>
      <c r="B9" s="180">
        <v>428</v>
      </c>
      <c r="C9" s="180">
        <v>211</v>
      </c>
      <c r="D9" s="180">
        <v>25</v>
      </c>
      <c r="E9" s="180">
        <v>108</v>
      </c>
      <c r="F9" s="180">
        <v>97</v>
      </c>
      <c r="G9" s="180">
        <v>332</v>
      </c>
      <c r="H9" s="180">
        <v>537</v>
      </c>
      <c r="I9" s="180">
        <f t="shared" si="0"/>
        <v>1201</v>
      </c>
    </row>
    <row r="10" spans="1:11" ht="35.1" customHeight="1" x14ac:dyDescent="0.25">
      <c r="A10" s="177" t="s">
        <v>71</v>
      </c>
      <c r="B10" s="180">
        <v>127</v>
      </c>
      <c r="C10" s="180">
        <v>1</v>
      </c>
      <c r="D10" s="180">
        <v>111</v>
      </c>
      <c r="E10" s="180">
        <v>104</v>
      </c>
      <c r="F10" s="180">
        <v>15</v>
      </c>
      <c r="G10" s="180">
        <v>3</v>
      </c>
      <c r="H10" s="180">
        <v>122</v>
      </c>
      <c r="I10" s="180">
        <f t="shared" si="0"/>
        <v>361</v>
      </c>
    </row>
    <row r="11" spans="1:11" ht="35.1" customHeight="1" x14ac:dyDescent="0.25">
      <c r="A11" s="177" t="s">
        <v>34</v>
      </c>
      <c r="B11" s="180">
        <v>52</v>
      </c>
      <c r="C11" s="180">
        <v>0</v>
      </c>
      <c r="D11" s="180">
        <v>57</v>
      </c>
      <c r="E11" s="180">
        <v>15</v>
      </c>
      <c r="F11" s="180">
        <v>38</v>
      </c>
      <c r="G11" s="180">
        <v>30</v>
      </c>
      <c r="H11" s="180">
        <v>83</v>
      </c>
      <c r="I11" s="180">
        <f t="shared" si="0"/>
        <v>192</v>
      </c>
    </row>
    <row r="12" spans="1:11" ht="35.1" customHeight="1" x14ac:dyDescent="0.25">
      <c r="A12" s="177" t="s">
        <v>72</v>
      </c>
      <c r="B12" s="180">
        <v>1</v>
      </c>
      <c r="C12" s="180">
        <v>0</v>
      </c>
      <c r="D12" s="180">
        <v>1</v>
      </c>
      <c r="E12" s="180">
        <v>0</v>
      </c>
      <c r="F12" s="180">
        <v>0</v>
      </c>
      <c r="G12" s="180">
        <v>0</v>
      </c>
      <c r="H12" s="180">
        <v>0</v>
      </c>
      <c r="I12" s="180">
        <f t="shared" si="0"/>
        <v>2</v>
      </c>
    </row>
    <row r="13" spans="1:11" ht="35.1" customHeight="1" x14ac:dyDescent="0.35">
      <c r="A13" s="181" t="s">
        <v>79</v>
      </c>
      <c r="B13" s="180">
        <v>11</v>
      </c>
      <c r="C13" s="180">
        <v>3</v>
      </c>
      <c r="D13" s="180">
        <v>6</v>
      </c>
      <c r="E13" s="180">
        <v>3</v>
      </c>
      <c r="F13" s="180">
        <v>1</v>
      </c>
      <c r="G13" s="180">
        <v>8</v>
      </c>
      <c r="H13" s="180">
        <v>12</v>
      </c>
      <c r="I13" s="180">
        <f t="shared" si="0"/>
        <v>32</v>
      </c>
    </row>
    <row r="14" spans="1:11" ht="36" customHeight="1" thickBot="1" x14ac:dyDescent="0.4">
      <c r="A14" s="182" t="s">
        <v>58</v>
      </c>
      <c r="B14" s="183">
        <v>983</v>
      </c>
      <c r="C14" s="183">
        <v>295</v>
      </c>
      <c r="D14" s="183">
        <v>348</v>
      </c>
      <c r="E14" s="183">
        <v>402</v>
      </c>
      <c r="F14" s="183">
        <v>278</v>
      </c>
      <c r="G14" s="183">
        <v>666</v>
      </c>
      <c r="H14" s="183">
        <v>1346</v>
      </c>
      <c r="I14" s="183">
        <f t="shared" si="0"/>
        <v>2972</v>
      </c>
    </row>
    <row r="15" spans="1:11" x14ac:dyDescent="0.25">
      <c r="A15" s="13"/>
      <c r="B15" s="1"/>
      <c r="C15" s="1"/>
      <c r="D15" s="1"/>
      <c r="E15" s="1"/>
      <c r="F15" s="1"/>
      <c r="G15" s="1"/>
      <c r="H15" s="1"/>
    </row>
    <row r="16" spans="1:11" ht="18.75" x14ac:dyDescent="0.25">
      <c r="A16" s="13"/>
      <c r="B16" s="23"/>
      <c r="C16" s="13"/>
      <c r="D16" s="13"/>
      <c r="E16" s="13"/>
      <c r="F16" s="13"/>
      <c r="G16" s="13"/>
      <c r="H16" s="13"/>
    </row>
    <row r="17" spans="1:8" x14ac:dyDescent="0.25">
      <c r="A17" s="13"/>
      <c r="B17" s="13"/>
      <c r="C17" s="13"/>
      <c r="D17" s="13"/>
      <c r="E17" s="13"/>
      <c r="F17" s="13"/>
      <c r="G17" s="13"/>
      <c r="H17" s="13"/>
    </row>
    <row r="18" spans="1:8" x14ac:dyDescent="0.25">
      <c r="A18" s="13"/>
      <c r="B18" s="13"/>
      <c r="C18" s="13"/>
      <c r="D18" s="13"/>
      <c r="E18" s="13"/>
      <c r="F18" s="13"/>
      <c r="G18" s="13"/>
      <c r="H18" s="13"/>
    </row>
    <row r="19" spans="1:8" x14ac:dyDescent="0.25">
      <c r="A19" s="13"/>
      <c r="B19" s="13"/>
      <c r="C19" s="13"/>
      <c r="D19" s="13"/>
      <c r="E19" s="13"/>
      <c r="F19" s="13"/>
      <c r="G19" s="13"/>
      <c r="H19" s="13"/>
    </row>
    <row r="20" spans="1:8" x14ac:dyDescent="0.25">
      <c r="A20" s="13"/>
      <c r="B20" s="13"/>
      <c r="C20" s="13"/>
      <c r="D20" s="13"/>
      <c r="E20" s="13"/>
      <c r="F20" s="13"/>
      <c r="G20" s="13"/>
      <c r="H20" s="13"/>
    </row>
    <row r="21" spans="1:8" x14ac:dyDescent="0.25">
      <c r="A21" s="13"/>
      <c r="B21" s="13"/>
      <c r="C21" s="13"/>
      <c r="D21" s="13"/>
      <c r="E21" s="13"/>
      <c r="F21" s="13"/>
      <c r="G21" s="13"/>
      <c r="H21" s="13"/>
    </row>
    <row r="22" spans="1:8" x14ac:dyDescent="0.25">
      <c r="A22" s="13"/>
      <c r="B22" s="13"/>
      <c r="C22" s="13"/>
      <c r="D22" s="13"/>
      <c r="E22" s="13"/>
      <c r="F22" s="13"/>
      <c r="G22" s="13"/>
      <c r="H22" s="13"/>
    </row>
  </sheetData>
  <mergeCells count="6">
    <mergeCell ref="E3:H3"/>
    <mergeCell ref="I3:I5"/>
    <mergeCell ref="A1:I1"/>
    <mergeCell ref="A2:I2"/>
    <mergeCell ref="E4:H4"/>
    <mergeCell ref="A3:A5"/>
  </mergeCells>
  <pageMargins left="0.86614173228346503" right="0.94488188976377996" top="0.76" bottom="0.62" header="0.46" footer="0.31496062992126"/>
  <pageSetup paperSize="9" scale="45" orientation="portrait" r:id="rId1"/>
  <headerFooter>
    <oddFooter>&amp;C&amp;"-,غامق"&amp;12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84"/>
  <sheetViews>
    <sheetView rightToLeft="1" view="pageBreakPreview" zoomScale="60" zoomScaleNormal="70" workbookViewId="0">
      <selection activeCell="Y18" sqref="Y18"/>
    </sheetView>
  </sheetViews>
  <sheetFormatPr defaultRowHeight="15" x14ac:dyDescent="0.25"/>
  <cols>
    <col min="1" max="1" width="8.140625" customWidth="1"/>
    <col min="2" max="2" width="6.5703125" customWidth="1"/>
    <col min="3" max="3" width="22.42578125" customWidth="1"/>
    <col min="4" max="4" width="15.85546875" customWidth="1"/>
    <col min="5" max="5" width="18.7109375" customWidth="1"/>
    <col min="6" max="6" width="15.140625" customWidth="1"/>
    <col min="7" max="7" width="16" style="459" customWidth="1"/>
    <col min="8" max="8" width="18.5703125" style="459" customWidth="1"/>
    <col min="9" max="9" width="18.85546875" customWidth="1"/>
    <col min="10" max="10" width="10.5703125" customWidth="1"/>
    <col min="11" max="11" width="39.85546875" customWidth="1"/>
    <col min="17" max="17" width="13.7109375" customWidth="1"/>
    <col min="18" max="18" width="9.85546875" bestFit="1" customWidth="1"/>
  </cols>
  <sheetData>
    <row r="1" spans="1:24" ht="22.5" customHeight="1" x14ac:dyDescent="0.25">
      <c r="A1" s="1454" t="s">
        <v>1035</v>
      </c>
      <c r="B1" s="1454"/>
      <c r="C1" s="1454"/>
      <c r="D1" s="1454"/>
      <c r="E1" s="1454"/>
      <c r="F1" s="1454"/>
      <c r="G1" s="1454"/>
      <c r="H1" s="1454"/>
      <c r="I1" s="1454"/>
      <c r="J1" s="1454"/>
      <c r="K1" s="1454"/>
    </row>
    <row r="2" spans="1:24" ht="42" customHeight="1" x14ac:dyDescent="0.25">
      <c r="A2" s="1455" t="s">
        <v>1036</v>
      </c>
      <c r="B2" s="1455"/>
      <c r="C2" s="1455"/>
      <c r="D2" s="1455"/>
      <c r="E2" s="1455"/>
      <c r="F2" s="1455"/>
      <c r="G2" s="1455"/>
      <c r="H2" s="1455"/>
      <c r="I2" s="1455"/>
      <c r="J2" s="1455"/>
      <c r="K2" s="1455"/>
    </row>
    <row r="3" spans="1:24" s="453" customFormat="1" ht="25.5" customHeight="1" thickBot="1" x14ac:dyDescent="0.35">
      <c r="A3" s="1458" t="s">
        <v>674</v>
      </c>
      <c r="B3" s="1458"/>
      <c r="C3" s="348"/>
      <c r="D3" s="348"/>
      <c r="E3" s="348"/>
      <c r="F3" s="309"/>
      <c r="G3" s="309"/>
      <c r="H3" s="309"/>
      <c r="I3" s="348"/>
      <c r="J3" s="1459" t="s">
        <v>675</v>
      </c>
      <c r="K3" s="1459"/>
      <c r="R3" s="1076"/>
      <c r="T3" s="453">
        <v>2018</v>
      </c>
      <c r="U3" s="453">
        <v>2019</v>
      </c>
      <c r="V3" s="453">
        <v>2020</v>
      </c>
      <c r="W3" s="453" t="s">
        <v>981</v>
      </c>
      <c r="X3" s="453">
        <v>2023</v>
      </c>
    </row>
    <row r="4" spans="1:24" ht="39.950000000000003" customHeight="1" thickBot="1" x14ac:dyDescent="0.3">
      <c r="A4" s="1460"/>
      <c r="B4" s="1460"/>
      <c r="C4" s="1461"/>
      <c r="D4" s="1473" t="s">
        <v>840</v>
      </c>
      <c r="E4" s="1473"/>
      <c r="F4" s="1473"/>
      <c r="G4" s="1473"/>
      <c r="H4" s="1474"/>
      <c r="I4" s="1469" t="s">
        <v>368</v>
      </c>
      <c r="J4" s="1470"/>
      <c r="K4" s="1470"/>
      <c r="R4" s="1077" t="s">
        <v>916</v>
      </c>
      <c r="T4" s="459">
        <v>59361</v>
      </c>
      <c r="U4" s="459">
        <v>59745</v>
      </c>
      <c r="V4" s="459">
        <v>62057</v>
      </c>
      <c r="W4" s="459">
        <v>64592</v>
      </c>
      <c r="X4" s="459">
        <v>67362</v>
      </c>
    </row>
    <row r="5" spans="1:24" ht="30" customHeight="1" thickBot="1" x14ac:dyDescent="0.3">
      <c r="A5" s="1462"/>
      <c r="B5" s="1462"/>
      <c r="C5" s="1463"/>
      <c r="D5" s="1246">
        <v>2018</v>
      </c>
      <c r="E5" s="1246">
        <v>2019</v>
      </c>
      <c r="F5" s="1246">
        <v>2020</v>
      </c>
      <c r="G5" s="1247" t="s">
        <v>980</v>
      </c>
      <c r="H5" s="1247">
        <v>2023</v>
      </c>
      <c r="I5" s="1471"/>
      <c r="J5" s="1472"/>
      <c r="K5" s="1472"/>
      <c r="R5" s="1078" t="s">
        <v>917</v>
      </c>
      <c r="T5" s="459">
        <v>54930</v>
      </c>
      <c r="U5" s="459">
        <v>61105</v>
      </c>
      <c r="V5" s="459">
        <v>65713</v>
      </c>
      <c r="W5" s="459">
        <v>66050</v>
      </c>
      <c r="X5" s="459">
        <v>68068</v>
      </c>
    </row>
    <row r="6" spans="1:24" ht="30" customHeight="1" x14ac:dyDescent="0.25">
      <c r="A6" s="1434" t="s">
        <v>1</v>
      </c>
      <c r="B6" s="1437" t="s">
        <v>676</v>
      </c>
      <c r="C6" s="1437"/>
      <c r="D6" s="1248">
        <v>38909</v>
      </c>
      <c r="E6" s="1248">
        <v>39221</v>
      </c>
      <c r="F6" s="1248">
        <v>40925</v>
      </c>
      <c r="G6" s="1248">
        <v>42427</v>
      </c>
      <c r="H6" s="1248">
        <v>44062</v>
      </c>
      <c r="I6" s="1477" t="s">
        <v>924</v>
      </c>
      <c r="J6" s="1477"/>
      <c r="K6" s="1464" t="s">
        <v>370</v>
      </c>
      <c r="R6" s="1078" t="s">
        <v>973</v>
      </c>
      <c r="T6" s="459">
        <v>16484</v>
      </c>
      <c r="U6" s="459">
        <v>16521</v>
      </c>
      <c r="V6" s="459">
        <v>17251</v>
      </c>
      <c r="W6" s="459">
        <v>17397</v>
      </c>
      <c r="X6" s="459">
        <v>17397</v>
      </c>
    </row>
    <row r="7" spans="1:24" ht="30" customHeight="1" x14ac:dyDescent="0.25">
      <c r="A7" s="1435"/>
      <c r="B7" s="1465" t="s">
        <v>2</v>
      </c>
      <c r="C7" s="1443"/>
      <c r="D7" s="1249">
        <v>5835</v>
      </c>
      <c r="E7" s="1249">
        <v>5837</v>
      </c>
      <c r="F7" s="1249">
        <v>5876</v>
      </c>
      <c r="G7" s="1249">
        <v>6014</v>
      </c>
      <c r="H7" s="1249">
        <v>6566</v>
      </c>
      <c r="I7" s="1446" t="s">
        <v>371</v>
      </c>
      <c r="J7" s="1446"/>
      <c r="K7" s="1451"/>
      <c r="L7" s="339"/>
      <c r="R7" s="1078" t="s">
        <v>973</v>
      </c>
    </row>
    <row r="8" spans="1:24" ht="30" customHeight="1" thickBot="1" x14ac:dyDescent="0.35">
      <c r="A8" s="1435"/>
      <c r="B8" s="1440" t="s">
        <v>3</v>
      </c>
      <c r="C8" s="1441"/>
      <c r="D8" s="1250">
        <v>14617</v>
      </c>
      <c r="E8" s="1250">
        <v>14687</v>
      </c>
      <c r="F8" s="1250">
        <v>15256</v>
      </c>
      <c r="G8" s="1250">
        <v>16151</v>
      </c>
      <c r="H8" s="1250">
        <v>16734</v>
      </c>
      <c r="I8" s="1453" t="s">
        <v>369</v>
      </c>
      <c r="J8" s="1466"/>
      <c r="K8" s="1451"/>
      <c r="R8" s="478"/>
    </row>
    <row r="9" spans="1:24" ht="30" customHeight="1" thickBot="1" x14ac:dyDescent="0.3">
      <c r="A9" s="1436"/>
      <c r="B9" s="1430" t="s">
        <v>4</v>
      </c>
      <c r="C9" s="1431"/>
      <c r="D9" s="1251">
        <v>59361</v>
      </c>
      <c r="E9" s="1251">
        <v>59745</v>
      </c>
      <c r="F9" s="1251">
        <v>62057</v>
      </c>
      <c r="G9" s="1251">
        <v>64592</v>
      </c>
      <c r="H9" s="1251">
        <f>SUM(H6:H8)</f>
        <v>67362</v>
      </c>
      <c r="I9" s="1467" t="s">
        <v>709</v>
      </c>
      <c r="J9" s="1468"/>
      <c r="K9" s="1452"/>
      <c r="R9" s="478"/>
    </row>
    <row r="10" spans="1:24" ht="30" customHeight="1" x14ac:dyDescent="0.25">
      <c r="A10" s="1438" t="s">
        <v>5</v>
      </c>
      <c r="B10" s="1442" t="s">
        <v>6</v>
      </c>
      <c r="C10" s="1442"/>
      <c r="D10" s="1252">
        <v>42563</v>
      </c>
      <c r="E10" s="1252">
        <v>48708</v>
      </c>
      <c r="F10" s="1252">
        <v>51938</v>
      </c>
      <c r="G10" s="1252">
        <v>51923</v>
      </c>
      <c r="H10" s="1252">
        <v>52681</v>
      </c>
      <c r="I10" s="1447" t="s">
        <v>373</v>
      </c>
      <c r="J10" s="1448"/>
      <c r="K10" s="1450" t="s">
        <v>487</v>
      </c>
      <c r="R10" s="478"/>
    </row>
    <row r="11" spans="1:24" ht="30" customHeight="1" x14ac:dyDescent="0.25">
      <c r="A11" s="1435"/>
      <c r="B11" s="1440" t="s">
        <v>7</v>
      </c>
      <c r="C11" s="1443"/>
      <c r="D11" s="1249">
        <v>746</v>
      </c>
      <c r="E11" s="1250">
        <v>746</v>
      </c>
      <c r="F11" s="1250">
        <v>750</v>
      </c>
      <c r="G11" s="1250">
        <v>778</v>
      </c>
      <c r="H11" s="1250">
        <v>1100</v>
      </c>
      <c r="I11" s="1453" t="s">
        <v>374</v>
      </c>
      <c r="J11" s="1446"/>
      <c r="K11" s="1451"/>
      <c r="R11" s="478"/>
    </row>
    <row r="12" spans="1:24" ht="30" customHeight="1" x14ac:dyDescent="0.25">
      <c r="A12" s="1435"/>
      <c r="B12" s="1438" t="s">
        <v>8</v>
      </c>
      <c r="C12" s="511" t="s">
        <v>9</v>
      </c>
      <c r="D12" s="1249">
        <v>3876</v>
      </c>
      <c r="E12" s="1249">
        <v>3879</v>
      </c>
      <c r="F12" s="1249">
        <v>4919</v>
      </c>
      <c r="G12" s="1249">
        <v>5154</v>
      </c>
      <c r="H12" s="1249">
        <v>5359</v>
      </c>
      <c r="I12" s="512" t="s">
        <v>376</v>
      </c>
      <c r="J12" s="1450" t="s">
        <v>375</v>
      </c>
      <c r="K12" s="1451"/>
      <c r="R12" s="478"/>
    </row>
    <row r="13" spans="1:24" ht="30" customHeight="1" x14ac:dyDescent="0.25">
      <c r="A13" s="1435"/>
      <c r="B13" s="1435"/>
      <c r="C13" s="513" t="s">
        <v>10</v>
      </c>
      <c r="D13" s="1249">
        <v>2298</v>
      </c>
      <c r="E13" s="1249">
        <v>2301</v>
      </c>
      <c r="F13" s="1249">
        <v>2460</v>
      </c>
      <c r="G13" s="1249">
        <v>2476</v>
      </c>
      <c r="H13" s="1249">
        <v>2734</v>
      </c>
      <c r="I13" s="514" t="s">
        <v>377</v>
      </c>
      <c r="J13" s="1451"/>
      <c r="K13" s="1451"/>
      <c r="R13" s="478"/>
    </row>
    <row r="14" spans="1:24" ht="30" customHeight="1" thickBot="1" x14ac:dyDescent="0.3">
      <c r="A14" s="1435"/>
      <c r="B14" s="1435"/>
      <c r="C14" s="513" t="s">
        <v>923</v>
      </c>
      <c r="D14" s="1249">
        <v>5447</v>
      </c>
      <c r="E14" s="1249">
        <v>5471</v>
      </c>
      <c r="F14" s="1249">
        <v>5646</v>
      </c>
      <c r="G14" s="1249">
        <v>5719</v>
      </c>
      <c r="H14" s="1249">
        <v>6194</v>
      </c>
      <c r="I14" s="514" t="s">
        <v>378</v>
      </c>
      <c r="J14" s="1451"/>
      <c r="K14" s="1451"/>
      <c r="L14" s="258"/>
      <c r="R14" s="478"/>
    </row>
    <row r="15" spans="1:24" ht="30" customHeight="1" thickBot="1" x14ac:dyDescent="0.3">
      <c r="A15" s="1435"/>
      <c r="B15" s="1435"/>
      <c r="C15" s="627" t="s">
        <v>11</v>
      </c>
      <c r="D15" s="1251">
        <v>11621</v>
      </c>
      <c r="E15" s="1251">
        <v>11651</v>
      </c>
      <c r="F15" s="1251">
        <v>13025</v>
      </c>
      <c r="G15" s="1251">
        <v>13349</v>
      </c>
      <c r="H15" s="1251">
        <f>SUM(H12:H14)</f>
        <v>14287</v>
      </c>
      <c r="I15" s="993" t="s">
        <v>379</v>
      </c>
      <c r="J15" s="1451"/>
      <c r="K15" s="1451"/>
      <c r="R15" s="478"/>
    </row>
    <row r="16" spans="1:24" ht="30" customHeight="1" thickBot="1" x14ac:dyDescent="0.3">
      <c r="A16" s="1436"/>
      <c r="B16" s="1436"/>
      <c r="C16" s="627" t="s">
        <v>12</v>
      </c>
      <c r="D16" s="1251">
        <v>54930</v>
      </c>
      <c r="E16" s="1251">
        <v>61105</v>
      </c>
      <c r="F16" s="1251">
        <v>65713</v>
      </c>
      <c r="G16" s="1251">
        <v>66050</v>
      </c>
      <c r="H16" s="1251">
        <v>68068</v>
      </c>
      <c r="I16" s="628" t="s">
        <v>387</v>
      </c>
      <c r="J16" s="1452"/>
      <c r="K16" s="1452"/>
      <c r="Q16">
        <v>27721</v>
      </c>
      <c r="R16" s="478"/>
    </row>
    <row r="17" spans="1:18" ht="30" customHeight="1" thickBot="1" x14ac:dyDescent="0.3">
      <c r="A17" s="1432" t="s">
        <v>13</v>
      </c>
      <c r="B17" s="1432"/>
      <c r="C17" s="1432"/>
      <c r="D17" s="1253">
        <v>13304</v>
      </c>
      <c r="E17" s="1253">
        <v>13341</v>
      </c>
      <c r="F17" s="1253">
        <v>14060</v>
      </c>
      <c r="G17" s="1253">
        <v>14203</v>
      </c>
      <c r="H17" s="1253">
        <v>14203</v>
      </c>
      <c r="I17" s="1449" t="s">
        <v>380</v>
      </c>
      <c r="J17" s="1449"/>
      <c r="K17" s="1449"/>
      <c r="Q17">
        <v>16339</v>
      </c>
      <c r="R17" s="478"/>
    </row>
    <row r="18" spans="1:18" s="459" customFormat="1" ht="30" customHeight="1" thickBot="1" x14ac:dyDescent="0.4">
      <c r="A18" s="624" t="s">
        <v>622</v>
      </c>
      <c r="B18" s="624"/>
      <c r="C18" s="624"/>
      <c r="D18" s="1251">
        <v>127595</v>
      </c>
      <c r="E18" s="1251">
        <v>134191</v>
      </c>
      <c r="F18" s="1251">
        <v>141830</v>
      </c>
      <c r="G18" s="1251">
        <v>144845</v>
      </c>
      <c r="H18" s="1251">
        <v>149633</v>
      </c>
      <c r="I18" s="626"/>
      <c r="J18" s="626"/>
      <c r="K18" s="626" t="s">
        <v>677</v>
      </c>
      <c r="Q18" s="1270">
        <f>SUM(Q16:Q17)</f>
        <v>44060</v>
      </c>
    </row>
    <row r="19" spans="1:18" ht="30" customHeight="1" thickBot="1" x14ac:dyDescent="0.3">
      <c r="A19" s="1476" t="s">
        <v>972</v>
      </c>
      <c r="B19" s="1476"/>
      <c r="C19" s="1476"/>
      <c r="D19" s="1254">
        <v>3180</v>
      </c>
      <c r="E19" s="1254">
        <v>3180</v>
      </c>
      <c r="F19" s="1254">
        <v>3191</v>
      </c>
      <c r="G19" s="1254">
        <v>3194</v>
      </c>
      <c r="H19" s="1254">
        <v>3194</v>
      </c>
      <c r="I19" s="1475" t="s">
        <v>559</v>
      </c>
      <c r="J19" s="1475"/>
      <c r="K19" s="1475"/>
      <c r="N19" s="433"/>
    </row>
    <row r="20" spans="1:18" ht="30" customHeight="1" thickBot="1" x14ac:dyDescent="0.3">
      <c r="A20" s="1439" t="s">
        <v>688</v>
      </c>
      <c r="B20" s="1439"/>
      <c r="C20" s="1439"/>
      <c r="D20" s="1255">
        <v>130775</v>
      </c>
      <c r="E20" s="1255">
        <v>137371</v>
      </c>
      <c r="F20" s="1255">
        <v>145021</v>
      </c>
      <c r="G20" s="1255">
        <v>148039</v>
      </c>
      <c r="H20" s="1255">
        <v>152827</v>
      </c>
      <c r="I20" s="1433" t="s">
        <v>683</v>
      </c>
      <c r="J20" s="1433"/>
      <c r="K20" s="1433"/>
    </row>
    <row r="21" spans="1:18" ht="28.5" customHeight="1" x14ac:dyDescent="0.25">
      <c r="A21" s="1456" t="s">
        <v>614</v>
      </c>
      <c r="B21" s="1456"/>
      <c r="C21" s="1456"/>
      <c r="D21" s="1456"/>
      <c r="E21" s="1444" t="s">
        <v>854</v>
      </c>
      <c r="F21" s="1444"/>
      <c r="G21" s="1444"/>
      <c r="H21" s="1444"/>
      <c r="I21" s="1444"/>
      <c r="J21" s="1444"/>
      <c r="K21" s="1444"/>
    </row>
    <row r="22" spans="1:18" s="448" customFormat="1" ht="28.5" customHeight="1" x14ac:dyDescent="0.25">
      <c r="D22" s="1030"/>
      <c r="E22" s="1030"/>
      <c r="F22" s="727"/>
      <c r="G22" s="727"/>
      <c r="H22" s="727"/>
      <c r="I22" s="727"/>
      <c r="J22" s="727"/>
      <c r="K22" s="727"/>
    </row>
    <row r="23" spans="1:18" s="459" customFormat="1" ht="19.5" customHeight="1" x14ac:dyDescent="0.25">
      <c r="A23" s="476"/>
      <c r="B23" s="476"/>
      <c r="C23" s="476"/>
      <c r="D23" s="476"/>
      <c r="E23" s="476"/>
    </row>
    <row r="24" spans="1:18" s="459" customFormat="1" ht="19.5" customHeight="1" x14ac:dyDescent="0.25">
      <c r="A24" s="476"/>
      <c r="B24" s="476"/>
      <c r="C24" s="476"/>
      <c r="D24" s="476"/>
      <c r="E24" s="476"/>
    </row>
    <row r="25" spans="1:18" ht="28.5" customHeight="1" x14ac:dyDescent="0.35">
      <c r="F25" s="3"/>
      <c r="G25" s="3"/>
      <c r="H25" s="3"/>
      <c r="R25" s="257"/>
    </row>
    <row r="26" spans="1:18" ht="20.100000000000001" customHeight="1" x14ac:dyDescent="0.35">
      <c r="R26" s="257"/>
    </row>
    <row r="27" spans="1:18" ht="20.100000000000001" customHeight="1" x14ac:dyDescent="0.35">
      <c r="J27" s="449"/>
      <c r="R27" s="257"/>
    </row>
    <row r="28" spans="1:18" ht="20.100000000000001" customHeight="1" x14ac:dyDescent="0.25"/>
    <row r="29" spans="1:18" ht="20.100000000000001" customHeight="1" x14ac:dyDescent="0.25"/>
    <row r="30" spans="1:18" ht="20.100000000000001" customHeight="1" x14ac:dyDescent="0.25"/>
    <row r="31" spans="1:18" ht="20.100000000000001" customHeight="1" x14ac:dyDescent="0.25"/>
    <row r="32" spans="1:18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9" spans="1:11" ht="53.45" customHeight="1" x14ac:dyDescent="0.25">
      <c r="A49" s="1457" t="s">
        <v>991</v>
      </c>
      <c r="B49" s="1457"/>
      <c r="C49" s="1457"/>
      <c r="D49" s="1457"/>
      <c r="E49" s="1445" t="s">
        <v>974</v>
      </c>
      <c r="F49" s="1445"/>
      <c r="G49" s="1445"/>
      <c r="H49" s="1445"/>
      <c r="I49" s="1445"/>
      <c r="J49" s="1445"/>
      <c r="K49" s="1445"/>
    </row>
    <row r="69" spans="1:1" x14ac:dyDescent="0.25">
      <c r="A69" s="475"/>
    </row>
    <row r="70" spans="1:1" x14ac:dyDescent="0.25">
      <c r="A70" s="475"/>
    </row>
    <row r="71" spans="1:1" x14ac:dyDescent="0.25">
      <c r="A71" s="475"/>
    </row>
    <row r="72" spans="1:1" x14ac:dyDescent="0.25">
      <c r="A72" s="475"/>
    </row>
    <row r="73" spans="1:1" x14ac:dyDescent="0.25">
      <c r="A73" s="475"/>
    </row>
    <row r="74" spans="1:1" x14ac:dyDescent="0.25">
      <c r="A74" s="475"/>
    </row>
    <row r="75" spans="1:1" x14ac:dyDescent="0.25">
      <c r="A75" s="475"/>
    </row>
    <row r="76" spans="1:1" x14ac:dyDescent="0.25">
      <c r="A76" s="475"/>
    </row>
    <row r="77" spans="1:1" x14ac:dyDescent="0.25">
      <c r="A77" s="475"/>
    </row>
    <row r="78" spans="1:1" x14ac:dyDescent="0.25">
      <c r="A78" s="475"/>
    </row>
    <row r="79" spans="1:1" x14ac:dyDescent="0.25">
      <c r="A79" s="475"/>
    </row>
    <row r="80" spans="1:1" x14ac:dyDescent="0.25">
      <c r="A80" s="475"/>
    </row>
    <row r="81" spans="1:1" x14ac:dyDescent="0.25">
      <c r="A81" s="475"/>
    </row>
    <row r="82" spans="1:1" x14ac:dyDescent="0.25">
      <c r="A82" s="475"/>
    </row>
    <row r="83" spans="1:1" x14ac:dyDescent="0.25">
      <c r="A83" s="475"/>
    </row>
    <row r="84" spans="1:1" x14ac:dyDescent="0.25">
      <c r="A84" s="475"/>
    </row>
  </sheetData>
  <mergeCells count="35">
    <mergeCell ref="A1:K1"/>
    <mergeCell ref="A2:K2"/>
    <mergeCell ref="A21:D21"/>
    <mergeCell ref="A49:D49"/>
    <mergeCell ref="A3:B3"/>
    <mergeCell ref="J3:K3"/>
    <mergeCell ref="A4:C5"/>
    <mergeCell ref="K6:K9"/>
    <mergeCell ref="B7:C7"/>
    <mergeCell ref="I8:J8"/>
    <mergeCell ref="I9:J9"/>
    <mergeCell ref="I4:K5"/>
    <mergeCell ref="D4:H4"/>
    <mergeCell ref="I19:K19"/>
    <mergeCell ref="A19:C19"/>
    <mergeCell ref="I6:J6"/>
    <mergeCell ref="E21:K21"/>
    <mergeCell ref="E49:K49"/>
    <mergeCell ref="I7:J7"/>
    <mergeCell ref="I10:J10"/>
    <mergeCell ref="I17:K17"/>
    <mergeCell ref="K10:K16"/>
    <mergeCell ref="I11:J11"/>
    <mergeCell ref="J12:J16"/>
    <mergeCell ref="B9:C9"/>
    <mergeCell ref="A17:C17"/>
    <mergeCell ref="I20:K20"/>
    <mergeCell ref="A6:A9"/>
    <mergeCell ref="B6:C6"/>
    <mergeCell ref="A10:A16"/>
    <mergeCell ref="A20:C20"/>
    <mergeCell ref="B8:C8"/>
    <mergeCell ref="B10:C10"/>
    <mergeCell ref="B11:C11"/>
    <mergeCell ref="B12:B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r:id="rId1"/>
  <headerFooter>
    <oddFooter>&amp;C&amp;14 &amp;"Arial,Bold"8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4"/>
  <sheetViews>
    <sheetView rightToLeft="1" topLeftCell="A4" workbookViewId="0">
      <selection activeCell="D18" sqref="D18"/>
    </sheetView>
  </sheetViews>
  <sheetFormatPr defaultRowHeight="15" x14ac:dyDescent="0.25"/>
  <cols>
    <col min="1" max="1" width="25.140625" customWidth="1"/>
    <col min="2" max="2" width="17.7109375" customWidth="1"/>
    <col min="3" max="3" width="18.140625" customWidth="1"/>
    <col min="4" max="4" width="17.42578125" customWidth="1"/>
    <col min="5" max="5" width="17" customWidth="1"/>
    <col min="6" max="6" width="21" customWidth="1"/>
    <col min="7" max="7" width="14.28515625" customWidth="1"/>
    <col min="8" max="8" width="18.140625" customWidth="1"/>
    <col min="9" max="9" width="18.7109375" customWidth="1"/>
  </cols>
  <sheetData>
    <row r="1" spans="1:9" ht="18" x14ac:dyDescent="0.25">
      <c r="A1" s="1661" t="s">
        <v>67</v>
      </c>
      <c r="B1" s="1661"/>
      <c r="C1" s="1661"/>
      <c r="D1" s="1661"/>
      <c r="E1" s="1661"/>
      <c r="F1" s="1661"/>
      <c r="G1" s="1661"/>
      <c r="H1" s="1661"/>
      <c r="I1" s="1661"/>
    </row>
    <row r="2" spans="1:9" ht="18.75" thickBot="1" x14ac:dyDescent="0.3">
      <c r="A2" s="1662" t="s">
        <v>221</v>
      </c>
      <c r="B2" s="1662"/>
      <c r="C2" s="1662"/>
      <c r="D2" s="1662"/>
      <c r="E2" s="1662"/>
      <c r="F2" s="1662"/>
      <c r="G2" s="1662"/>
      <c r="H2" s="1662"/>
      <c r="I2" s="1662"/>
    </row>
    <row r="3" spans="1:9" ht="18" x14ac:dyDescent="0.25">
      <c r="A3" s="1663" t="s">
        <v>132</v>
      </c>
      <c r="B3" s="194" t="s">
        <v>198</v>
      </c>
      <c r="C3" s="194" t="s">
        <v>197</v>
      </c>
      <c r="D3" s="194" t="s">
        <v>17</v>
      </c>
      <c r="E3" s="1665" t="s">
        <v>68</v>
      </c>
      <c r="F3" s="1665"/>
      <c r="G3" s="1665"/>
      <c r="H3" s="1665"/>
      <c r="I3" s="1666" t="s">
        <v>16</v>
      </c>
    </row>
    <row r="4" spans="1:9" ht="42.75" customHeight="1" x14ac:dyDescent="0.25">
      <c r="A4" s="1663"/>
      <c r="B4" s="186" t="s">
        <v>208</v>
      </c>
      <c r="C4" s="186" t="s">
        <v>208</v>
      </c>
      <c r="D4" s="186" t="s">
        <v>208</v>
      </c>
      <c r="E4" s="1663" t="s">
        <v>208</v>
      </c>
      <c r="F4" s="1663"/>
      <c r="G4" s="1663"/>
      <c r="H4" s="1663"/>
      <c r="I4" s="1663"/>
    </row>
    <row r="5" spans="1:9" ht="26.25" customHeight="1" x14ac:dyDescent="0.25">
      <c r="A5" s="1664"/>
      <c r="B5" s="211" t="s">
        <v>202</v>
      </c>
      <c r="C5" s="211" t="s">
        <v>203</v>
      </c>
      <c r="D5" s="211" t="s">
        <v>204</v>
      </c>
      <c r="E5" s="211" t="s">
        <v>205</v>
      </c>
      <c r="F5" s="211" t="s">
        <v>206</v>
      </c>
      <c r="G5" s="211" t="s">
        <v>207</v>
      </c>
      <c r="H5" s="211" t="s">
        <v>0</v>
      </c>
      <c r="I5" s="1664"/>
    </row>
    <row r="6" spans="1:9" ht="24.95" customHeight="1" x14ac:dyDescent="0.25">
      <c r="A6" s="190" t="s">
        <v>26</v>
      </c>
      <c r="B6" s="186">
        <v>43</v>
      </c>
      <c r="C6" s="186">
        <v>13</v>
      </c>
      <c r="D6" s="186">
        <v>5</v>
      </c>
      <c r="E6" s="186">
        <v>6</v>
      </c>
      <c r="F6" s="186">
        <v>0</v>
      </c>
      <c r="G6" s="186">
        <v>1</v>
      </c>
      <c r="H6" s="186">
        <v>7</v>
      </c>
      <c r="I6" s="186">
        <f>SUM(B6:G6)</f>
        <v>68</v>
      </c>
    </row>
    <row r="7" spans="1:9" ht="24.95" customHeight="1" x14ac:dyDescent="0.25">
      <c r="A7" s="190" t="s">
        <v>70</v>
      </c>
      <c r="B7" s="186">
        <v>314</v>
      </c>
      <c r="C7" s="186">
        <v>45</v>
      </c>
      <c r="D7" s="186">
        <v>143</v>
      </c>
      <c r="E7" s="186">
        <v>145</v>
      </c>
      <c r="F7" s="186">
        <v>126</v>
      </c>
      <c r="G7" s="186">
        <v>292</v>
      </c>
      <c r="H7" s="186">
        <v>563</v>
      </c>
      <c r="I7" s="186">
        <f t="shared" ref="I7:I14" si="0">SUM(B7:G7)</f>
        <v>1065</v>
      </c>
    </row>
    <row r="8" spans="1:9" ht="24.95" customHeight="1" x14ac:dyDescent="0.25">
      <c r="A8" s="190" t="s">
        <v>30</v>
      </c>
      <c r="B8" s="186">
        <v>7</v>
      </c>
      <c r="C8" s="186">
        <v>22</v>
      </c>
      <c r="D8" s="186">
        <v>0</v>
      </c>
      <c r="E8" s="186">
        <v>21</v>
      </c>
      <c r="F8" s="186">
        <v>1</v>
      </c>
      <c r="G8" s="186">
        <v>0</v>
      </c>
      <c r="H8" s="186">
        <v>22</v>
      </c>
      <c r="I8" s="186">
        <f t="shared" si="0"/>
        <v>51</v>
      </c>
    </row>
    <row r="9" spans="1:9" ht="24.95" customHeight="1" x14ac:dyDescent="0.25">
      <c r="A9" s="190" t="s">
        <v>31</v>
      </c>
      <c r="B9" s="186">
        <v>428</v>
      </c>
      <c r="C9" s="186">
        <v>211</v>
      </c>
      <c r="D9" s="186">
        <v>25</v>
      </c>
      <c r="E9" s="186">
        <v>108</v>
      </c>
      <c r="F9" s="186">
        <v>97</v>
      </c>
      <c r="G9" s="186">
        <v>332</v>
      </c>
      <c r="H9" s="186">
        <v>537</v>
      </c>
      <c r="I9" s="186">
        <f t="shared" si="0"/>
        <v>1201</v>
      </c>
    </row>
    <row r="10" spans="1:9" ht="24.95" customHeight="1" x14ac:dyDescent="0.25">
      <c r="A10" s="190" t="s">
        <v>71</v>
      </c>
      <c r="B10" s="186">
        <v>127</v>
      </c>
      <c r="C10" s="186">
        <v>1</v>
      </c>
      <c r="D10" s="186">
        <v>111</v>
      </c>
      <c r="E10" s="186">
        <v>104</v>
      </c>
      <c r="F10" s="186">
        <v>15</v>
      </c>
      <c r="G10" s="186">
        <v>3</v>
      </c>
      <c r="H10" s="186">
        <v>122</v>
      </c>
      <c r="I10" s="186">
        <f t="shared" si="0"/>
        <v>361</v>
      </c>
    </row>
    <row r="11" spans="1:9" ht="24.95" customHeight="1" x14ac:dyDescent="0.25">
      <c r="A11" s="190" t="s">
        <v>34</v>
      </c>
      <c r="B11" s="186">
        <v>52</v>
      </c>
      <c r="C11" s="186">
        <v>0</v>
      </c>
      <c r="D11" s="186">
        <v>57</v>
      </c>
      <c r="E11" s="186">
        <v>15</v>
      </c>
      <c r="F11" s="186">
        <v>38</v>
      </c>
      <c r="G11" s="186">
        <v>30</v>
      </c>
      <c r="H11" s="186">
        <v>83</v>
      </c>
      <c r="I11" s="186">
        <f t="shared" si="0"/>
        <v>192</v>
      </c>
    </row>
    <row r="12" spans="1:9" ht="24.95" customHeight="1" x14ac:dyDescent="0.25">
      <c r="A12" s="190" t="s">
        <v>72</v>
      </c>
      <c r="B12" s="186">
        <v>1</v>
      </c>
      <c r="C12" s="186">
        <v>0</v>
      </c>
      <c r="D12" s="186">
        <v>1</v>
      </c>
      <c r="E12" s="186">
        <v>0</v>
      </c>
      <c r="F12" s="186">
        <v>0</v>
      </c>
      <c r="G12" s="186">
        <v>0</v>
      </c>
      <c r="H12" s="186">
        <v>0</v>
      </c>
      <c r="I12" s="186">
        <f t="shared" si="0"/>
        <v>2</v>
      </c>
    </row>
    <row r="13" spans="1:9" ht="24.95" customHeight="1" x14ac:dyDescent="0.25">
      <c r="A13" s="212" t="s">
        <v>79</v>
      </c>
      <c r="B13" s="186">
        <v>11</v>
      </c>
      <c r="C13" s="186">
        <v>3</v>
      </c>
      <c r="D13" s="186">
        <v>6</v>
      </c>
      <c r="E13" s="186">
        <v>3</v>
      </c>
      <c r="F13" s="186">
        <v>1</v>
      </c>
      <c r="G13" s="186">
        <v>8</v>
      </c>
      <c r="H13" s="186">
        <v>12</v>
      </c>
      <c r="I13" s="186">
        <f t="shared" si="0"/>
        <v>32</v>
      </c>
    </row>
    <row r="14" spans="1:9" ht="24.95" customHeight="1" thickBot="1" x14ac:dyDescent="0.3">
      <c r="A14" s="164" t="s">
        <v>58</v>
      </c>
      <c r="B14" s="213">
        <v>983</v>
      </c>
      <c r="C14" s="213">
        <v>295</v>
      </c>
      <c r="D14" s="213">
        <v>348</v>
      </c>
      <c r="E14" s="213">
        <v>402</v>
      </c>
      <c r="F14" s="213">
        <v>278</v>
      </c>
      <c r="G14" s="213">
        <v>666</v>
      </c>
      <c r="H14" s="213">
        <v>1346</v>
      </c>
      <c r="I14" s="213">
        <f t="shared" si="0"/>
        <v>2972</v>
      </c>
    </row>
  </sheetData>
  <mergeCells count="6">
    <mergeCell ref="A1:I1"/>
    <mergeCell ref="A2:I2"/>
    <mergeCell ref="A3:A5"/>
    <mergeCell ref="E3:H3"/>
    <mergeCell ref="I3:I5"/>
    <mergeCell ref="E4:H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zoomScale="70" zoomScaleNormal="70" zoomScaleSheetLayoutView="70" workbookViewId="0">
      <selection activeCell="B7" sqref="B7:I7"/>
    </sheetView>
  </sheetViews>
  <sheetFormatPr defaultRowHeight="15" x14ac:dyDescent="0.25"/>
  <cols>
    <col min="1" max="1" width="32" customWidth="1"/>
    <col min="2" max="2" width="18.140625" customWidth="1"/>
    <col min="3" max="4" width="19.7109375" customWidth="1"/>
    <col min="5" max="5" width="19.140625" customWidth="1"/>
    <col min="6" max="6" width="19.28515625" customWidth="1"/>
    <col min="7" max="7" width="19.42578125" customWidth="1"/>
    <col min="8" max="8" width="24" customWidth="1"/>
    <col min="9" max="9" width="14.42578125" customWidth="1"/>
  </cols>
  <sheetData>
    <row r="1" spans="1:9" ht="34.5" customHeight="1" x14ac:dyDescent="0.25">
      <c r="A1" s="1668" t="s">
        <v>67</v>
      </c>
      <c r="B1" s="1668"/>
      <c r="C1" s="1668"/>
      <c r="D1" s="1668"/>
      <c r="E1" s="1668"/>
      <c r="F1" s="1668"/>
      <c r="G1" s="1668"/>
      <c r="H1" s="1668"/>
      <c r="I1" s="1668"/>
    </row>
    <row r="2" spans="1:9" ht="31.5" customHeight="1" thickBot="1" x14ac:dyDescent="0.3">
      <c r="A2" s="1669" t="s">
        <v>209</v>
      </c>
      <c r="B2" s="1669"/>
      <c r="C2" s="1669"/>
      <c r="D2" s="1669"/>
      <c r="E2" s="1669"/>
      <c r="F2" s="1669"/>
      <c r="G2" s="1669"/>
      <c r="H2" s="1669"/>
      <c r="I2" s="1669"/>
    </row>
    <row r="3" spans="1:9" ht="33" customHeight="1" x14ac:dyDescent="0.25">
      <c r="A3" s="1670" t="s">
        <v>132</v>
      </c>
      <c r="B3" s="108" t="s">
        <v>198</v>
      </c>
      <c r="C3" s="108" t="s">
        <v>197</v>
      </c>
      <c r="D3" s="108" t="s">
        <v>17</v>
      </c>
      <c r="E3" s="1620" t="s">
        <v>68</v>
      </c>
      <c r="F3" s="1620"/>
      <c r="G3" s="1620"/>
      <c r="H3" s="1620"/>
      <c r="I3" s="1667" t="s">
        <v>16</v>
      </c>
    </row>
    <row r="4" spans="1:9" ht="61.5" customHeight="1" x14ac:dyDescent="0.25">
      <c r="A4" s="1670"/>
      <c r="B4" s="100" t="s">
        <v>208</v>
      </c>
      <c r="C4" s="100" t="s">
        <v>208</v>
      </c>
      <c r="D4" s="100" t="s">
        <v>208</v>
      </c>
      <c r="E4" s="1454" t="s">
        <v>208</v>
      </c>
      <c r="F4" s="1454"/>
      <c r="G4" s="1454"/>
      <c r="H4" s="1454"/>
      <c r="I4" s="1454"/>
    </row>
    <row r="5" spans="1:9" ht="36.75" customHeight="1" x14ac:dyDescent="0.25">
      <c r="A5" s="1671"/>
      <c r="B5" s="99" t="s">
        <v>202</v>
      </c>
      <c r="C5" s="99" t="s">
        <v>203</v>
      </c>
      <c r="D5" s="99" t="s">
        <v>204</v>
      </c>
      <c r="E5" s="99" t="s">
        <v>205</v>
      </c>
      <c r="F5" s="99" t="s">
        <v>206</v>
      </c>
      <c r="G5" s="99" t="s">
        <v>207</v>
      </c>
      <c r="H5" s="99" t="s">
        <v>0</v>
      </c>
      <c r="I5" s="1623"/>
    </row>
    <row r="6" spans="1:9" ht="35.1" customHeight="1" x14ac:dyDescent="0.25">
      <c r="A6" s="96" t="s">
        <v>31</v>
      </c>
      <c r="B6" s="24">
        <v>8</v>
      </c>
      <c r="C6" s="24">
        <v>5</v>
      </c>
      <c r="D6" s="24">
        <v>4</v>
      </c>
      <c r="E6" s="24">
        <v>23</v>
      </c>
      <c r="F6" s="104">
        <v>0</v>
      </c>
      <c r="G6" s="24">
        <v>10</v>
      </c>
      <c r="H6" s="24">
        <v>33</v>
      </c>
      <c r="I6" s="24">
        <f>SUM(B6:G6)</f>
        <v>50</v>
      </c>
    </row>
    <row r="7" spans="1:9" ht="36" customHeight="1" thickBot="1" x14ac:dyDescent="0.3">
      <c r="A7" s="98" t="s">
        <v>58</v>
      </c>
      <c r="B7" s="102">
        <v>8</v>
      </c>
      <c r="C7" s="102">
        <v>5</v>
      </c>
      <c r="D7" s="102">
        <v>4</v>
      </c>
      <c r="E7" s="102">
        <v>23</v>
      </c>
      <c r="F7" s="102">
        <v>0</v>
      </c>
      <c r="G7" s="102">
        <v>10</v>
      </c>
      <c r="H7" s="102">
        <v>33</v>
      </c>
      <c r="I7" s="102">
        <f>SUM(B7:G7)</f>
        <v>50</v>
      </c>
    </row>
    <row r="8" spans="1:9" x14ac:dyDescent="0.25">
      <c r="A8" s="13"/>
      <c r="B8" s="1"/>
      <c r="C8" s="1"/>
      <c r="D8" s="1"/>
      <c r="E8" s="1"/>
      <c r="F8" s="1"/>
      <c r="G8" s="1"/>
      <c r="H8" s="1"/>
    </row>
    <row r="9" spans="1:9" ht="18.75" x14ac:dyDescent="0.25">
      <c r="A9" s="13"/>
      <c r="B9" s="23"/>
      <c r="C9" s="13"/>
      <c r="D9" s="13"/>
      <c r="E9" s="13"/>
      <c r="F9" s="13"/>
      <c r="G9" s="13"/>
      <c r="H9" s="13"/>
    </row>
    <row r="10" spans="1:9" x14ac:dyDescent="0.25">
      <c r="A10" s="13"/>
      <c r="B10" s="13"/>
      <c r="C10" s="13"/>
      <c r="D10" s="13"/>
      <c r="E10" s="13"/>
      <c r="F10" s="13"/>
      <c r="G10" s="13"/>
      <c r="H10" s="13"/>
    </row>
    <row r="11" spans="1:9" x14ac:dyDescent="0.25">
      <c r="A11" s="13"/>
      <c r="B11" s="13"/>
      <c r="C11" s="13"/>
      <c r="D11" s="13"/>
      <c r="E11" s="13"/>
      <c r="F11" s="13"/>
      <c r="G11" s="13"/>
      <c r="H11" s="13"/>
    </row>
    <row r="12" spans="1:9" x14ac:dyDescent="0.25">
      <c r="A12" s="13"/>
      <c r="B12" s="13"/>
      <c r="C12" s="13"/>
      <c r="D12" s="13"/>
      <c r="E12" s="13"/>
      <c r="F12" s="13"/>
      <c r="G12" s="13"/>
      <c r="H12" s="13"/>
    </row>
    <row r="13" spans="1:9" x14ac:dyDescent="0.25">
      <c r="A13" s="13"/>
      <c r="B13" s="13"/>
      <c r="C13" s="13"/>
      <c r="D13" s="13"/>
      <c r="E13" s="13"/>
      <c r="F13" s="13"/>
      <c r="G13" s="13"/>
      <c r="H13" s="13"/>
    </row>
    <row r="14" spans="1:9" x14ac:dyDescent="0.25">
      <c r="A14" s="13"/>
      <c r="B14" s="13"/>
      <c r="C14" s="13"/>
      <c r="D14" s="13"/>
      <c r="E14" s="13"/>
      <c r="F14" s="13"/>
      <c r="G14" s="13"/>
      <c r="H14" s="13"/>
    </row>
    <row r="15" spans="1:9" x14ac:dyDescent="0.25">
      <c r="A15" s="13"/>
      <c r="B15" s="13"/>
      <c r="C15" s="13"/>
      <c r="D15" s="13"/>
      <c r="E15" s="13"/>
      <c r="F15" s="13"/>
      <c r="G15" s="13"/>
      <c r="H15" s="13"/>
    </row>
  </sheetData>
  <mergeCells count="6">
    <mergeCell ref="E3:H3"/>
    <mergeCell ref="I3:I5"/>
    <mergeCell ref="A1:I1"/>
    <mergeCell ref="A2:I2"/>
    <mergeCell ref="E4:H4"/>
    <mergeCell ref="A3:A5"/>
  </mergeCells>
  <pageMargins left="0.86614173228346503" right="0.94488188976377996" top="0.76" bottom="0.62" header="0.46" footer="0.31496062992126"/>
  <pageSetup paperSize="9" scale="45" orientation="portrait" r:id="rId1"/>
  <headerFooter>
    <oddFooter>&amp;C&amp;"-,غامق"&amp;12 8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rightToLeft="1" topLeftCell="A13" zoomScale="55" zoomScaleNormal="55" zoomScaleSheetLayoutView="40" workbookViewId="0">
      <selection activeCell="I18" sqref="I18"/>
    </sheetView>
  </sheetViews>
  <sheetFormatPr defaultColWidth="14.140625" defaultRowHeight="15" x14ac:dyDescent="0.25"/>
  <cols>
    <col min="1" max="1" width="21.42578125" customWidth="1"/>
    <col min="2" max="2" width="12.5703125" customWidth="1"/>
    <col min="3" max="3" width="12.42578125" customWidth="1"/>
    <col min="4" max="4" width="12" customWidth="1"/>
    <col min="5" max="5" width="11.85546875" customWidth="1"/>
    <col min="6" max="6" width="12.140625" customWidth="1"/>
    <col min="7" max="7" width="15.140625" customWidth="1"/>
    <col min="8" max="8" width="14.42578125" customWidth="1"/>
    <col min="9" max="9" width="11.42578125" customWidth="1"/>
    <col min="10" max="10" width="14.42578125" customWidth="1"/>
    <col min="11" max="11" width="14.5703125" customWidth="1"/>
    <col min="12" max="12" width="15.85546875" customWidth="1"/>
    <col min="13" max="13" width="12.42578125" customWidth="1"/>
    <col min="26" max="26" width="14.140625" customWidth="1"/>
  </cols>
  <sheetData>
    <row r="1" spans="1:27" ht="36" customHeight="1" x14ac:dyDescent="0.25">
      <c r="A1" s="1677" t="s">
        <v>171</v>
      </c>
      <c r="B1" s="1677"/>
      <c r="C1" s="1677"/>
      <c r="D1" s="1677"/>
      <c r="E1" s="1677"/>
      <c r="F1" s="1677"/>
      <c r="G1" s="1677"/>
      <c r="H1" s="1677"/>
      <c r="I1" s="1677"/>
      <c r="J1" s="1677"/>
      <c r="K1" s="1677"/>
      <c r="L1" s="1677"/>
      <c r="M1" s="1677"/>
      <c r="N1" s="1677"/>
      <c r="O1" s="1677"/>
      <c r="P1" s="1677"/>
      <c r="Q1" s="1677"/>
      <c r="R1" s="1677"/>
      <c r="S1" s="1677"/>
      <c r="T1" s="1677"/>
      <c r="U1" s="1677"/>
      <c r="V1" s="1677"/>
      <c r="W1" s="1677"/>
      <c r="X1" s="1677"/>
      <c r="Y1" s="1677"/>
      <c r="Z1" s="1678"/>
      <c r="AA1" s="111"/>
    </row>
    <row r="2" spans="1:27" ht="31.5" customHeight="1" x14ac:dyDescent="0.25">
      <c r="A2" s="1659" t="s">
        <v>212</v>
      </c>
      <c r="B2" s="1659"/>
      <c r="C2" s="1659"/>
      <c r="D2" s="1659"/>
      <c r="E2" s="1659"/>
      <c r="F2" s="1659"/>
      <c r="G2" s="1659"/>
      <c r="H2" s="1659"/>
      <c r="I2" s="1659"/>
      <c r="J2" s="1659"/>
      <c r="K2" s="1659"/>
      <c r="L2" s="1659"/>
      <c r="M2" s="1659"/>
      <c r="N2" s="1659"/>
      <c r="O2" s="1659"/>
      <c r="P2" s="1659"/>
      <c r="Q2" s="1659"/>
      <c r="R2" s="1659"/>
      <c r="S2" s="1659"/>
      <c r="T2" s="1659"/>
      <c r="U2" s="1659"/>
      <c r="V2" s="1659"/>
      <c r="W2" s="1659"/>
      <c r="X2" s="1659"/>
      <c r="Y2" s="1659"/>
      <c r="Z2" s="1679"/>
      <c r="AA2" s="111"/>
    </row>
    <row r="3" spans="1:27" ht="30.75" customHeight="1" x14ac:dyDescent="0.25">
      <c r="A3" s="1673" t="s">
        <v>132</v>
      </c>
      <c r="B3" s="1673"/>
      <c r="C3" s="100" t="s">
        <v>19</v>
      </c>
      <c r="D3" s="100" t="s">
        <v>20</v>
      </c>
      <c r="E3" s="1673" t="s">
        <v>215</v>
      </c>
      <c r="F3" s="1674" t="s">
        <v>63</v>
      </c>
      <c r="G3" s="1674"/>
      <c r="H3" s="1674"/>
      <c r="I3" s="1674"/>
      <c r="J3" s="1674" t="s">
        <v>64</v>
      </c>
      <c r="K3" s="1674"/>
      <c r="L3" s="1674"/>
      <c r="M3" s="1674"/>
      <c r="N3" s="1674" t="s">
        <v>219</v>
      </c>
      <c r="O3" s="1674"/>
      <c r="P3" s="1674"/>
      <c r="Q3" s="1674"/>
      <c r="R3" s="1673" t="s">
        <v>215</v>
      </c>
      <c r="S3" s="1673"/>
      <c r="T3" s="1673"/>
      <c r="U3" s="1673"/>
      <c r="V3" s="1674" t="s">
        <v>220</v>
      </c>
      <c r="W3" s="1674"/>
      <c r="X3" s="1674"/>
      <c r="Y3" s="1674"/>
      <c r="Z3" s="1680" t="s">
        <v>16</v>
      </c>
      <c r="AA3" s="111"/>
    </row>
    <row r="4" spans="1:27" ht="81.75" customHeight="1" x14ac:dyDescent="0.25">
      <c r="A4" s="1512"/>
      <c r="B4" s="1512"/>
      <c r="C4" s="100" t="s">
        <v>213</v>
      </c>
      <c r="D4" s="100" t="s">
        <v>213</v>
      </c>
      <c r="E4" s="1668"/>
      <c r="F4" s="1674" t="s">
        <v>213</v>
      </c>
      <c r="G4" s="1674"/>
      <c r="H4" s="1674"/>
      <c r="I4" s="1674"/>
      <c r="J4" s="1674" t="s">
        <v>213</v>
      </c>
      <c r="K4" s="1674"/>
      <c r="L4" s="1674"/>
      <c r="M4" s="1674"/>
      <c r="N4" s="1674" t="s">
        <v>213</v>
      </c>
      <c r="O4" s="1674"/>
      <c r="P4" s="1674"/>
      <c r="Q4" s="1674"/>
      <c r="R4" s="1668"/>
      <c r="S4" s="1668"/>
      <c r="T4" s="1668"/>
      <c r="U4" s="1668"/>
      <c r="V4" s="1674" t="s">
        <v>213</v>
      </c>
      <c r="W4" s="1674"/>
      <c r="X4" s="1674"/>
      <c r="Y4" s="1674"/>
      <c r="Z4" s="1681"/>
      <c r="AA4" s="111"/>
    </row>
    <row r="5" spans="1:27" ht="49.5" customHeight="1" thickBot="1" x14ac:dyDescent="0.3">
      <c r="A5" s="1626"/>
      <c r="B5" s="1626"/>
      <c r="C5" s="216" t="s">
        <v>214</v>
      </c>
      <c r="D5" s="216" t="s">
        <v>214</v>
      </c>
      <c r="E5" s="216" t="s">
        <v>214</v>
      </c>
      <c r="F5" s="216" t="s">
        <v>216</v>
      </c>
      <c r="G5" s="216" t="s">
        <v>217</v>
      </c>
      <c r="H5" s="216" t="s">
        <v>218</v>
      </c>
      <c r="I5" s="216" t="s">
        <v>0</v>
      </c>
      <c r="J5" s="216" t="s">
        <v>216</v>
      </c>
      <c r="K5" s="216" t="s">
        <v>217</v>
      </c>
      <c r="L5" s="216" t="s">
        <v>218</v>
      </c>
      <c r="M5" s="216" t="s">
        <v>0</v>
      </c>
      <c r="N5" s="216" t="s">
        <v>216</v>
      </c>
      <c r="O5" s="216" t="s">
        <v>217</v>
      </c>
      <c r="P5" s="216" t="s">
        <v>218</v>
      </c>
      <c r="Q5" s="216" t="s">
        <v>0</v>
      </c>
      <c r="R5" s="216" t="s">
        <v>216</v>
      </c>
      <c r="S5" s="216" t="s">
        <v>217</v>
      </c>
      <c r="T5" s="216" t="s">
        <v>218</v>
      </c>
      <c r="U5" s="216" t="s">
        <v>0</v>
      </c>
      <c r="V5" s="216" t="s">
        <v>223</v>
      </c>
      <c r="W5" s="216" t="s">
        <v>224</v>
      </c>
      <c r="X5" s="216" t="s">
        <v>225</v>
      </c>
      <c r="Y5" s="216" t="s">
        <v>0</v>
      </c>
      <c r="Z5" s="1682"/>
      <c r="AA5" s="111"/>
    </row>
    <row r="6" spans="1:27" ht="24.95" customHeight="1" x14ac:dyDescent="0.25">
      <c r="A6" s="1675" t="s">
        <v>69</v>
      </c>
      <c r="B6" s="1675"/>
      <c r="C6" s="193">
        <v>9</v>
      </c>
      <c r="D6" s="193">
        <v>0</v>
      </c>
      <c r="E6" s="193">
        <v>9</v>
      </c>
      <c r="F6" s="193">
        <v>1</v>
      </c>
      <c r="G6" s="193">
        <v>0</v>
      </c>
      <c r="H6" s="193">
        <v>0</v>
      </c>
      <c r="I6" s="193">
        <v>1</v>
      </c>
      <c r="J6" s="193">
        <v>0</v>
      </c>
      <c r="K6" s="193">
        <v>0</v>
      </c>
      <c r="L6" s="193">
        <v>0</v>
      </c>
      <c r="M6" s="193">
        <v>0</v>
      </c>
      <c r="N6" s="193">
        <v>0</v>
      </c>
      <c r="O6" s="193">
        <v>0</v>
      </c>
      <c r="P6" s="193">
        <v>0</v>
      </c>
      <c r="Q6" s="193">
        <v>0</v>
      </c>
      <c r="R6" s="193">
        <v>1</v>
      </c>
      <c r="S6" s="193">
        <v>0</v>
      </c>
      <c r="T6" s="193">
        <v>0</v>
      </c>
      <c r="U6" s="193">
        <v>1</v>
      </c>
      <c r="V6" s="193">
        <v>0</v>
      </c>
      <c r="W6" s="193">
        <v>4</v>
      </c>
      <c r="X6" s="193">
        <v>0</v>
      </c>
      <c r="Y6" s="193">
        <v>4</v>
      </c>
      <c r="Z6" s="217">
        <v>14</v>
      </c>
      <c r="AA6" s="111"/>
    </row>
    <row r="7" spans="1:27" ht="24.95" customHeight="1" x14ac:dyDescent="0.25">
      <c r="A7" s="1672" t="s">
        <v>26</v>
      </c>
      <c r="B7" s="1672"/>
      <c r="C7" s="100">
        <v>72</v>
      </c>
      <c r="D7" s="100">
        <v>4</v>
      </c>
      <c r="E7" s="100">
        <v>76</v>
      </c>
      <c r="F7" s="100">
        <v>5</v>
      </c>
      <c r="G7" s="100">
        <v>1</v>
      </c>
      <c r="H7" s="100">
        <v>0</v>
      </c>
      <c r="I7" s="100">
        <v>6</v>
      </c>
      <c r="J7" s="100">
        <v>1</v>
      </c>
      <c r="K7" s="100">
        <v>3</v>
      </c>
      <c r="L7" s="100">
        <v>31</v>
      </c>
      <c r="M7" s="100">
        <v>35</v>
      </c>
      <c r="N7" s="100">
        <v>0</v>
      </c>
      <c r="O7" s="100">
        <v>2</v>
      </c>
      <c r="P7" s="100">
        <v>0</v>
      </c>
      <c r="Q7" s="100">
        <v>2</v>
      </c>
      <c r="R7" s="100">
        <v>6</v>
      </c>
      <c r="S7" s="100">
        <v>6</v>
      </c>
      <c r="T7" s="100">
        <v>31</v>
      </c>
      <c r="U7" s="100">
        <v>43</v>
      </c>
      <c r="V7" s="100">
        <v>0</v>
      </c>
      <c r="W7" s="100">
        <v>0</v>
      </c>
      <c r="X7" s="100">
        <v>0</v>
      </c>
      <c r="Y7" s="100">
        <v>0</v>
      </c>
      <c r="Z7" s="218">
        <v>119</v>
      </c>
      <c r="AA7" s="111"/>
    </row>
    <row r="8" spans="1:27" ht="24.95" customHeight="1" x14ac:dyDescent="0.25">
      <c r="A8" s="1672" t="s">
        <v>27</v>
      </c>
      <c r="B8" s="1672"/>
      <c r="C8" s="100">
        <v>851</v>
      </c>
      <c r="D8" s="100">
        <v>3</v>
      </c>
      <c r="E8" s="100">
        <v>854</v>
      </c>
      <c r="F8" s="100">
        <v>138</v>
      </c>
      <c r="G8" s="100">
        <v>22</v>
      </c>
      <c r="H8" s="100">
        <v>0</v>
      </c>
      <c r="I8" s="100">
        <v>160</v>
      </c>
      <c r="J8" s="100">
        <v>2</v>
      </c>
      <c r="K8" s="100">
        <v>8</v>
      </c>
      <c r="L8" s="100">
        <v>13</v>
      </c>
      <c r="M8" s="100">
        <v>23</v>
      </c>
      <c r="N8" s="100">
        <v>7</v>
      </c>
      <c r="O8" s="100">
        <v>5</v>
      </c>
      <c r="P8" s="100">
        <v>19</v>
      </c>
      <c r="Q8" s="100">
        <v>31</v>
      </c>
      <c r="R8" s="100">
        <v>147</v>
      </c>
      <c r="S8" s="100">
        <v>35</v>
      </c>
      <c r="T8" s="100">
        <v>32</v>
      </c>
      <c r="U8" s="100">
        <v>214</v>
      </c>
      <c r="V8" s="100">
        <v>68</v>
      </c>
      <c r="W8" s="100">
        <v>30</v>
      </c>
      <c r="X8" s="100">
        <v>6</v>
      </c>
      <c r="Y8" s="100">
        <v>104</v>
      </c>
      <c r="Z8" s="218">
        <v>1172</v>
      </c>
      <c r="AA8" s="111"/>
    </row>
    <row r="9" spans="1:27" ht="24.95" customHeight="1" x14ac:dyDescent="0.25">
      <c r="A9" s="1672" t="s">
        <v>70</v>
      </c>
      <c r="B9" s="1672"/>
      <c r="C9" s="100">
        <v>531</v>
      </c>
      <c r="D9" s="100">
        <v>0</v>
      </c>
      <c r="E9" s="100">
        <v>531</v>
      </c>
      <c r="F9" s="100">
        <v>19</v>
      </c>
      <c r="G9" s="100">
        <v>84</v>
      </c>
      <c r="H9" s="100">
        <v>125</v>
      </c>
      <c r="I9" s="100">
        <v>228</v>
      </c>
      <c r="J9" s="100">
        <v>0</v>
      </c>
      <c r="K9" s="100">
        <v>278</v>
      </c>
      <c r="L9" s="100">
        <v>0</v>
      </c>
      <c r="M9" s="100">
        <v>278</v>
      </c>
      <c r="N9" s="100">
        <v>22</v>
      </c>
      <c r="O9" s="100">
        <v>45</v>
      </c>
      <c r="P9" s="100">
        <v>208</v>
      </c>
      <c r="Q9" s="100">
        <v>275</v>
      </c>
      <c r="R9" s="100">
        <v>41</v>
      </c>
      <c r="S9" s="100">
        <v>407</v>
      </c>
      <c r="T9" s="100">
        <v>333</v>
      </c>
      <c r="U9" s="100">
        <v>781</v>
      </c>
      <c r="V9" s="100">
        <v>1</v>
      </c>
      <c r="W9" s="100">
        <v>37</v>
      </c>
      <c r="X9" s="100">
        <v>65</v>
      </c>
      <c r="Y9" s="100">
        <v>103</v>
      </c>
      <c r="Z9" s="218">
        <v>1415</v>
      </c>
      <c r="AA9" s="111"/>
    </row>
    <row r="10" spans="1:27" ht="24.95" customHeight="1" x14ac:dyDescent="0.25">
      <c r="A10" s="1672" t="s">
        <v>29</v>
      </c>
      <c r="B10" s="1672"/>
      <c r="C10" s="100">
        <v>0</v>
      </c>
      <c r="D10" s="100">
        <v>0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100">
        <v>0</v>
      </c>
      <c r="W10" s="100">
        <v>0</v>
      </c>
      <c r="X10" s="100">
        <v>0</v>
      </c>
      <c r="Y10" s="100">
        <v>0</v>
      </c>
      <c r="Z10" s="218">
        <v>0</v>
      </c>
      <c r="AA10" s="111"/>
    </row>
    <row r="11" spans="1:27" ht="24.95" customHeight="1" x14ac:dyDescent="0.25">
      <c r="A11" s="1672" t="s">
        <v>30</v>
      </c>
      <c r="B11" s="1672"/>
      <c r="C11" s="100">
        <v>682</v>
      </c>
      <c r="D11" s="100">
        <v>1</v>
      </c>
      <c r="E11" s="100">
        <v>683</v>
      </c>
      <c r="F11" s="100">
        <v>93</v>
      </c>
      <c r="G11" s="100">
        <v>43</v>
      </c>
      <c r="H11" s="100">
        <v>6</v>
      </c>
      <c r="I11" s="100">
        <v>142</v>
      </c>
      <c r="J11" s="100">
        <v>139</v>
      </c>
      <c r="K11" s="100">
        <v>193</v>
      </c>
      <c r="L11" s="100">
        <v>1</v>
      </c>
      <c r="M11" s="100">
        <v>333</v>
      </c>
      <c r="N11" s="100">
        <v>2</v>
      </c>
      <c r="O11" s="100">
        <v>44</v>
      </c>
      <c r="P11" s="100">
        <v>2</v>
      </c>
      <c r="Q11" s="100">
        <v>48</v>
      </c>
      <c r="R11" s="100">
        <v>234</v>
      </c>
      <c r="S11" s="100">
        <v>280</v>
      </c>
      <c r="T11" s="100">
        <v>9</v>
      </c>
      <c r="U11" s="100">
        <v>523</v>
      </c>
      <c r="V11" s="100">
        <v>137</v>
      </c>
      <c r="W11" s="100">
        <v>189</v>
      </c>
      <c r="X11" s="100">
        <v>1</v>
      </c>
      <c r="Y11" s="100">
        <v>327</v>
      </c>
      <c r="Z11" s="218">
        <v>1533</v>
      </c>
      <c r="AA11" s="111"/>
    </row>
    <row r="12" spans="1:27" ht="24.95" customHeight="1" x14ac:dyDescent="0.25">
      <c r="A12" s="1672" t="s">
        <v>31</v>
      </c>
      <c r="B12" s="1672"/>
      <c r="C12" s="100">
        <v>688</v>
      </c>
      <c r="D12" s="100">
        <v>39</v>
      </c>
      <c r="E12" s="100">
        <v>727</v>
      </c>
      <c r="F12" s="100">
        <v>192</v>
      </c>
      <c r="G12" s="100">
        <v>3</v>
      </c>
      <c r="H12" s="100">
        <v>1146</v>
      </c>
      <c r="I12" s="100">
        <v>1341</v>
      </c>
      <c r="J12" s="100">
        <v>91</v>
      </c>
      <c r="K12" s="100">
        <v>11</v>
      </c>
      <c r="L12" s="100">
        <v>0</v>
      </c>
      <c r="M12" s="100">
        <v>102</v>
      </c>
      <c r="N12" s="100">
        <v>39</v>
      </c>
      <c r="O12" s="100">
        <v>5</v>
      </c>
      <c r="P12" s="100">
        <v>27</v>
      </c>
      <c r="Q12" s="100">
        <v>71</v>
      </c>
      <c r="R12" s="100">
        <v>322</v>
      </c>
      <c r="S12" s="100">
        <v>19</v>
      </c>
      <c r="T12" s="100">
        <v>1173</v>
      </c>
      <c r="U12" s="100">
        <v>1514</v>
      </c>
      <c r="V12" s="100">
        <v>52</v>
      </c>
      <c r="W12" s="100">
        <v>53</v>
      </c>
      <c r="X12" s="100">
        <v>43</v>
      </c>
      <c r="Y12" s="100">
        <v>148</v>
      </c>
      <c r="Z12" s="218">
        <v>2389</v>
      </c>
      <c r="AA12" s="111"/>
    </row>
    <row r="13" spans="1:27" ht="24.95" customHeight="1" x14ac:dyDescent="0.25">
      <c r="A13" s="1672" t="s">
        <v>32</v>
      </c>
      <c r="B13" s="1672"/>
      <c r="C13" s="100">
        <v>24565</v>
      </c>
      <c r="D13" s="100">
        <v>26</v>
      </c>
      <c r="E13" s="100">
        <v>24591</v>
      </c>
      <c r="F13" s="100">
        <v>588</v>
      </c>
      <c r="G13" s="100">
        <v>346</v>
      </c>
      <c r="H13" s="100">
        <v>83</v>
      </c>
      <c r="I13" s="100">
        <v>1017</v>
      </c>
      <c r="J13" s="100">
        <v>38</v>
      </c>
      <c r="K13" s="100">
        <v>75</v>
      </c>
      <c r="L13" s="100">
        <v>1</v>
      </c>
      <c r="M13" s="100">
        <v>114</v>
      </c>
      <c r="N13" s="100">
        <v>263</v>
      </c>
      <c r="O13" s="100">
        <v>59</v>
      </c>
      <c r="P13" s="100">
        <v>43</v>
      </c>
      <c r="Q13" s="100">
        <v>365</v>
      </c>
      <c r="R13" s="100">
        <v>889</v>
      </c>
      <c r="S13" s="100">
        <v>480</v>
      </c>
      <c r="T13" s="100">
        <v>127</v>
      </c>
      <c r="U13" s="100">
        <v>1496</v>
      </c>
      <c r="V13" s="100">
        <v>1012</v>
      </c>
      <c r="W13" s="100">
        <v>597</v>
      </c>
      <c r="X13" s="100">
        <v>11</v>
      </c>
      <c r="Y13" s="100">
        <v>1620</v>
      </c>
      <c r="Z13" s="218">
        <v>27707</v>
      </c>
      <c r="AA13" s="111"/>
    </row>
    <row r="14" spans="1:27" ht="24.95" customHeight="1" x14ac:dyDescent="0.25">
      <c r="A14" s="1672" t="s">
        <v>71</v>
      </c>
      <c r="B14" s="1672"/>
      <c r="C14" s="100">
        <v>1031</v>
      </c>
      <c r="D14" s="100">
        <v>0</v>
      </c>
      <c r="E14" s="100">
        <v>1031</v>
      </c>
      <c r="F14" s="100">
        <v>50</v>
      </c>
      <c r="G14" s="100">
        <v>15</v>
      </c>
      <c r="H14" s="100">
        <v>10</v>
      </c>
      <c r="I14" s="100">
        <v>75</v>
      </c>
      <c r="J14" s="100">
        <v>30</v>
      </c>
      <c r="K14" s="100">
        <v>54</v>
      </c>
      <c r="L14" s="100">
        <v>94</v>
      </c>
      <c r="M14" s="100">
        <v>178</v>
      </c>
      <c r="N14" s="100">
        <v>7</v>
      </c>
      <c r="O14" s="100">
        <v>1</v>
      </c>
      <c r="P14" s="100">
        <v>3</v>
      </c>
      <c r="Q14" s="100">
        <v>11</v>
      </c>
      <c r="R14" s="100">
        <v>87</v>
      </c>
      <c r="S14" s="100">
        <v>70</v>
      </c>
      <c r="T14" s="100">
        <v>107</v>
      </c>
      <c r="U14" s="100">
        <v>264</v>
      </c>
      <c r="V14" s="100">
        <v>17</v>
      </c>
      <c r="W14" s="100">
        <v>108</v>
      </c>
      <c r="X14" s="100">
        <v>1</v>
      </c>
      <c r="Y14" s="100">
        <v>126</v>
      </c>
      <c r="Z14" s="218">
        <v>1421</v>
      </c>
      <c r="AA14" s="111"/>
    </row>
    <row r="15" spans="1:27" ht="24.95" customHeight="1" x14ac:dyDescent="0.25">
      <c r="A15" s="1672" t="s">
        <v>34</v>
      </c>
      <c r="B15" s="1672"/>
      <c r="C15" s="100">
        <v>695</v>
      </c>
      <c r="D15" s="100">
        <v>13</v>
      </c>
      <c r="E15" s="100">
        <v>708</v>
      </c>
      <c r="F15" s="100">
        <v>83</v>
      </c>
      <c r="G15" s="100">
        <v>5</v>
      </c>
      <c r="H15" s="100">
        <v>0</v>
      </c>
      <c r="I15" s="100">
        <v>88</v>
      </c>
      <c r="J15" s="100">
        <v>11</v>
      </c>
      <c r="K15" s="100">
        <v>2</v>
      </c>
      <c r="L15" s="100">
        <v>0</v>
      </c>
      <c r="M15" s="100">
        <v>13</v>
      </c>
      <c r="N15" s="100">
        <v>21</v>
      </c>
      <c r="O15" s="100">
        <v>1</v>
      </c>
      <c r="P15" s="100">
        <v>4</v>
      </c>
      <c r="Q15" s="100">
        <v>26</v>
      </c>
      <c r="R15" s="100">
        <v>115</v>
      </c>
      <c r="S15" s="100">
        <v>8</v>
      </c>
      <c r="T15" s="100">
        <v>4</v>
      </c>
      <c r="U15" s="100">
        <v>127</v>
      </c>
      <c r="V15" s="100">
        <v>16</v>
      </c>
      <c r="W15" s="100">
        <v>13</v>
      </c>
      <c r="X15" s="100">
        <v>3</v>
      </c>
      <c r="Y15" s="100">
        <v>32</v>
      </c>
      <c r="Z15" s="218">
        <v>867</v>
      </c>
      <c r="AA15" s="111"/>
    </row>
    <row r="16" spans="1:27" ht="24.95" customHeight="1" x14ac:dyDescent="0.25">
      <c r="A16" s="1672" t="s">
        <v>72</v>
      </c>
      <c r="B16" s="1672"/>
      <c r="C16" s="100">
        <v>420</v>
      </c>
      <c r="D16" s="100">
        <v>1</v>
      </c>
      <c r="E16" s="100">
        <v>421</v>
      </c>
      <c r="F16" s="100">
        <v>63</v>
      </c>
      <c r="G16" s="100">
        <v>3</v>
      </c>
      <c r="H16" s="100">
        <v>0</v>
      </c>
      <c r="I16" s="100">
        <v>66</v>
      </c>
      <c r="J16" s="100">
        <v>0</v>
      </c>
      <c r="K16" s="100">
        <v>0</v>
      </c>
      <c r="L16" s="100">
        <v>1</v>
      </c>
      <c r="M16" s="100">
        <v>1</v>
      </c>
      <c r="N16" s="100">
        <v>9</v>
      </c>
      <c r="O16" s="100">
        <v>22</v>
      </c>
      <c r="P16" s="100">
        <v>21</v>
      </c>
      <c r="Q16" s="100">
        <v>52</v>
      </c>
      <c r="R16" s="100">
        <v>72</v>
      </c>
      <c r="S16" s="100">
        <v>25</v>
      </c>
      <c r="T16" s="100">
        <v>22</v>
      </c>
      <c r="U16" s="100">
        <v>119</v>
      </c>
      <c r="V16" s="100">
        <v>4</v>
      </c>
      <c r="W16" s="100">
        <v>11</v>
      </c>
      <c r="X16" s="100">
        <v>0</v>
      </c>
      <c r="Y16" s="100">
        <v>15</v>
      </c>
      <c r="Z16" s="218">
        <v>555</v>
      </c>
      <c r="AA16" s="111"/>
    </row>
    <row r="17" spans="1:27" ht="24.95" customHeight="1" x14ac:dyDescent="0.25">
      <c r="A17" s="1672" t="s">
        <v>73</v>
      </c>
      <c r="B17" s="1672"/>
      <c r="C17" s="100">
        <v>859</v>
      </c>
      <c r="D17" s="100">
        <v>72</v>
      </c>
      <c r="E17" s="100">
        <v>931</v>
      </c>
      <c r="F17" s="100">
        <v>105</v>
      </c>
      <c r="G17" s="100">
        <v>13</v>
      </c>
      <c r="H17" s="100">
        <v>1</v>
      </c>
      <c r="I17" s="100">
        <v>119</v>
      </c>
      <c r="J17" s="100">
        <v>1</v>
      </c>
      <c r="K17" s="100">
        <v>1</v>
      </c>
      <c r="L17" s="100">
        <v>0</v>
      </c>
      <c r="M17" s="100">
        <v>2</v>
      </c>
      <c r="N17" s="100">
        <v>4</v>
      </c>
      <c r="O17" s="100">
        <v>8</v>
      </c>
      <c r="P17" s="100">
        <v>3</v>
      </c>
      <c r="Q17" s="100">
        <v>15</v>
      </c>
      <c r="R17" s="100">
        <v>110</v>
      </c>
      <c r="S17" s="100">
        <v>22</v>
      </c>
      <c r="T17" s="100">
        <v>4</v>
      </c>
      <c r="U17" s="100">
        <v>136</v>
      </c>
      <c r="V17" s="100">
        <v>23</v>
      </c>
      <c r="W17" s="100">
        <v>25</v>
      </c>
      <c r="X17" s="100">
        <v>3</v>
      </c>
      <c r="Y17" s="100">
        <v>51</v>
      </c>
      <c r="Z17" s="218">
        <v>1118</v>
      </c>
      <c r="AA17" s="111"/>
    </row>
    <row r="18" spans="1:27" ht="24.95" customHeight="1" x14ac:dyDescent="0.25">
      <c r="A18" s="1672" t="s">
        <v>37</v>
      </c>
      <c r="B18" s="1672"/>
      <c r="C18" s="100">
        <v>248</v>
      </c>
      <c r="D18" s="100">
        <v>0</v>
      </c>
      <c r="E18" s="100">
        <v>248</v>
      </c>
      <c r="F18" s="100">
        <v>6</v>
      </c>
      <c r="G18" s="100">
        <v>0</v>
      </c>
      <c r="H18" s="100">
        <v>0</v>
      </c>
      <c r="I18" s="100">
        <v>6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6</v>
      </c>
      <c r="S18" s="100">
        <v>0</v>
      </c>
      <c r="T18" s="100">
        <v>0</v>
      </c>
      <c r="U18" s="100">
        <v>6</v>
      </c>
      <c r="V18" s="100">
        <v>1</v>
      </c>
      <c r="W18" s="100">
        <v>0</v>
      </c>
      <c r="X18" s="100">
        <v>0</v>
      </c>
      <c r="Y18" s="100">
        <v>1</v>
      </c>
      <c r="Z18" s="218">
        <v>255</v>
      </c>
      <c r="AA18" s="111"/>
    </row>
    <row r="19" spans="1:27" ht="24.95" customHeight="1" x14ac:dyDescent="0.25">
      <c r="A19" s="1672" t="s">
        <v>74</v>
      </c>
      <c r="B19" s="1672"/>
      <c r="C19" s="100">
        <v>106</v>
      </c>
      <c r="D19" s="100">
        <v>0</v>
      </c>
      <c r="E19" s="100">
        <v>106</v>
      </c>
      <c r="F19" s="100">
        <v>3</v>
      </c>
      <c r="G19" s="100">
        <v>1</v>
      </c>
      <c r="H19" s="100">
        <v>0</v>
      </c>
      <c r="I19" s="100">
        <v>4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1</v>
      </c>
      <c r="P19" s="100">
        <v>0</v>
      </c>
      <c r="Q19" s="100">
        <v>1</v>
      </c>
      <c r="R19" s="100">
        <v>3</v>
      </c>
      <c r="S19" s="100">
        <v>2</v>
      </c>
      <c r="T19" s="100">
        <v>0</v>
      </c>
      <c r="U19" s="100">
        <v>5</v>
      </c>
      <c r="V19" s="100">
        <v>7</v>
      </c>
      <c r="W19" s="100">
        <v>7</v>
      </c>
      <c r="X19" s="100">
        <v>5</v>
      </c>
      <c r="Y19" s="100">
        <v>19</v>
      </c>
      <c r="Z19" s="218">
        <v>130</v>
      </c>
      <c r="AA19" s="111"/>
    </row>
    <row r="20" spans="1:27" ht="24.95" customHeight="1" x14ac:dyDescent="0.25">
      <c r="A20" s="1672" t="s">
        <v>39</v>
      </c>
      <c r="B20" s="1672"/>
      <c r="C20" s="219">
        <v>216</v>
      </c>
      <c r="D20" s="219">
        <v>0</v>
      </c>
      <c r="E20" s="100">
        <v>216</v>
      </c>
      <c r="F20" s="100">
        <v>1</v>
      </c>
      <c r="G20" s="100">
        <v>0</v>
      </c>
      <c r="H20" s="100">
        <v>0</v>
      </c>
      <c r="I20" s="100">
        <v>1</v>
      </c>
      <c r="J20" s="100">
        <v>0</v>
      </c>
      <c r="K20" s="100">
        <v>1</v>
      </c>
      <c r="L20" s="100">
        <v>0</v>
      </c>
      <c r="M20" s="100">
        <v>1</v>
      </c>
      <c r="N20" s="100">
        <v>4</v>
      </c>
      <c r="O20" s="100">
        <v>16</v>
      </c>
      <c r="P20" s="100">
        <v>4</v>
      </c>
      <c r="Q20" s="100">
        <v>24</v>
      </c>
      <c r="R20" s="100">
        <v>5</v>
      </c>
      <c r="S20" s="100">
        <v>17</v>
      </c>
      <c r="T20" s="100">
        <v>4</v>
      </c>
      <c r="U20" s="100">
        <v>26</v>
      </c>
      <c r="V20" s="100">
        <v>76</v>
      </c>
      <c r="W20" s="100">
        <v>8</v>
      </c>
      <c r="X20" s="100">
        <v>0</v>
      </c>
      <c r="Y20" s="100">
        <v>84</v>
      </c>
      <c r="Z20" s="218">
        <v>326</v>
      </c>
      <c r="AA20" s="111"/>
    </row>
    <row r="21" spans="1:27" ht="24.95" customHeight="1" x14ac:dyDescent="0.25">
      <c r="A21" s="1672" t="s">
        <v>75</v>
      </c>
      <c r="B21" s="1672"/>
      <c r="C21" s="100">
        <v>42</v>
      </c>
      <c r="D21" s="100">
        <v>0</v>
      </c>
      <c r="E21" s="100">
        <v>42</v>
      </c>
      <c r="F21" s="100">
        <v>1</v>
      </c>
      <c r="G21" s="100">
        <v>0</v>
      </c>
      <c r="H21" s="100">
        <v>0</v>
      </c>
      <c r="I21" s="100">
        <v>1</v>
      </c>
      <c r="J21" s="100">
        <v>0</v>
      </c>
      <c r="K21" s="100">
        <v>16</v>
      </c>
      <c r="L21" s="100">
        <v>0</v>
      </c>
      <c r="M21" s="100">
        <v>16</v>
      </c>
      <c r="N21" s="100">
        <v>0</v>
      </c>
      <c r="O21" s="100">
        <v>0</v>
      </c>
      <c r="P21" s="100">
        <v>0</v>
      </c>
      <c r="Q21" s="100">
        <v>0</v>
      </c>
      <c r="R21" s="100">
        <v>1</v>
      </c>
      <c r="S21" s="100">
        <v>16</v>
      </c>
      <c r="T21" s="100">
        <v>0</v>
      </c>
      <c r="U21" s="100">
        <v>17</v>
      </c>
      <c r="V21" s="100">
        <v>0</v>
      </c>
      <c r="W21" s="100">
        <v>35</v>
      </c>
      <c r="X21" s="100">
        <v>0</v>
      </c>
      <c r="Y21" s="100">
        <v>35</v>
      </c>
      <c r="Z21" s="218">
        <v>94</v>
      </c>
      <c r="AA21" s="111"/>
    </row>
    <row r="22" spans="1:27" ht="24.95" customHeight="1" x14ac:dyDescent="0.25">
      <c r="A22" s="1672" t="s">
        <v>76</v>
      </c>
      <c r="B22" s="1672"/>
      <c r="C22" s="100">
        <v>287</v>
      </c>
      <c r="D22" s="100">
        <v>0</v>
      </c>
      <c r="E22" s="100">
        <v>287</v>
      </c>
      <c r="F22" s="100">
        <v>10</v>
      </c>
      <c r="G22" s="100">
        <v>4</v>
      </c>
      <c r="H22" s="100">
        <v>0</v>
      </c>
      <c r="I22" s="100">
        <v>14</v>
      </c>
      <c r="J22" s="100">
        <v>1</v>
      </c>
      <c r="K22" s="100">
        <v>2</v>
      </c>
      <c r="L22" s="100">
        <v>0</v>
      </c>
      <c r="M22" s="100">
        <v>3</v>
      </c>
      <c r="N22" s="100">
        <v>0</v>
      </c>
      <c r="O22" s="100">
        <v>0</v>
      </c>
      <c r="P22" s="100">
        <v>0</v>
      </c>
      <c r="Q22" s="100">
        <v>0</v>
      </c>
      <c r="R22" s="100">
        <v>11</v>
      </c>
      <c r="S22" s="100">
        <v>6</v>
      </c>
      <c r="T22" s="100">
        <v>0</v>
      </c>
      <c r="U22" s="100">
        <v>17</v>
      </c>
      <c r="V22" s="100">
        <v>0</v>
      </c>
      <c r="W22" s="100">
        <v>3</v>
      </c>
      <c r="X22" s="100">
        <v>0</v>
      </c>
      <c r="Y22" s="100">
        <v>3</v>
      </c>
      <c r="Z22" s="218">
        <v>307</v>
      </c>
      <c r="AA22" s="111"/>
    </row>
    <row r="23" spans="1:27" ht="24.95" customHeight="1" x14ac:dyDescent="0.25">
      <c r="A23" s="1672" t="s">
        <v>77</v>
      </c>
      <c r="B23" s="1672"/>
      <c r="C23" s="100">
        <v>47</v>
      </c>
      <c r="D23" s="100">
        <v>1</v>
      </c>
      <c r="E23" s="100">
        <v>48</v>
      </c>
      <c r="F23" s="100">
        <v>3</v>
      </c>
      <c r="G23" s="100">
        <v>2</v>
      </c>
      <c r="H23" s="100">
        <v>0</v>
      </c>
      <c r="I23" s="100">
        <v>5</v>
      </c>
      <c r="J23" s="100">
        <v>0</v>
      </c>
      <c r="K23" s="100">
        <v>2</v>
      </c>
      <c r="L23" s="100">
        <v>0</v>
      </c>
      <c r="M23" s="100">
        <v>2</v>
      </c>
      <c r="N23" s="100">
        <v>0</v>
      </c>
      <c r="O23" s="100">
        <v>0</v>
      </c>
      <c r="P23" s="100">
        <v>5</v>
      </c>
      <c r="Q23" s="100">
        <v>5</v>
      </c>
      <c r="R23" s="100">
        <v>3</v>
      </c>
      <c r="S23" s="100">
        <v>4</v>
      </c>
      <c r="T23" s="100">
        <v>5</v>
      </c>
      <c r="U23" s="100">
        <v>12</v>
      </c>
      <c r="V23" s="100">
        <v>0</v>
      </c>
      <c r="W23" s="100">
        <v>0</v>
      </c>
      <c r="X23" s="100">
        <v>0</v>
      </c>
      <c r="Y23" s="100">
        <v>0</v>
      </c>
      <c r="Z23" s="218">
        <v>60</v>
      </c>
      <c r="AA23" s="111"/>
    </row>
    <row r="24" spans="1:27" ht="24.95" customHeight="1" x14ac:dyDescent="0.25">
      <c r="A24" s="1672" t="s">
        <v>43</v>
      </c>
      <c r="B24" s="1672"/>
      <c r="C24" s="100">
        <v>136</v>
      </c>
      <c r="D24" s="100">
        <v>2</v>
      </c>
      <c r="E24" s="100">
        <v>138</v>
      </c>
      <c r="F24" s="100">
        <v>0</v>
      </c>
      <c r="G24" s="100">
        <v>0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1</v>
      </c>
      <c r="W24" s="100">
        <v>0</v>
      </c>
      <c r="X24" s="100">
        <v>0</v>
      </c>
      <c r="Y24" s="100">
        <v>1</v>
      </c>
      <c r="Z24" s="218">
        <v>139</v>
      </c>
      <c r="AA24" s="111"/>
    </row>
    <row r="25" spans="1:27" ht="24.95" customHeight="1" x14ac:dyDescent="0.25">
      <c r="A25" s="1672" t="s">
        <v>44</v>
      </c>
      <c r="B25" s="1672"/>
      <c r="C25" s="100">
        <v>143</v>
      </c>
      <c r="D25" s="100">
        <v>2</v>
      </c>
      <c r="E25" s="100">
        <v>145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4</v>
      </c>
      <c r="W25" s="100">
        <v>1</v>
      </c>
      <c r="X25" s="100">
        <v>0</v>
      </c>
      <c r="Y25" s="100">
        <v>5</v>
      </c>
      <c r="Z25" s="218">
        <v>150</v>
      </c>
      <c r="AA25" s="111"/>
    </row>
    <row r="26" spans="1:27" ht="24.95" customHeight="1" x14ac:dyDescent="0.25">
      <c r="A26" s="1672" t="s">
        <v>45</v>
      </c>
      <c r="B26" s="1672"/>
      <c r="C26" s="100">
        <v>225</v>
      </c>
      <c r="D26" s="100">
        <v>0</v>
      </c>
      <c r="E26" s="100">
        <v>225</v>
      </c>
      <c r="F26" s="100">
        <v>14</v>
      </c>
      <c r="G26" s="100">
        <v>0</v>
      </c>
      <c r="H26" s="100">
        <v>0</v>
      </c>
      <c r="I26" s="100">
        <v>14</v>
      </c>
      <c r="J26" s="100">
        <v>1</v>
      </c>
      <c r="K26" s="100">
        <v>2</v>
      </c>
      <c r="L26" s="100">
        <v>0</v>
      </c>
      <c r="M26" s="100">
        <v>3</v>
      </c>
      <c r="N26" s="100">
        <v>0</v>
      </c>
      <c r="O26" s="100">
        <v>0</v>
      </c>
      <c r="P26" s="100">
        <v>0</v>
      </c>
      <c r="Q26" s="100">
        <v>0</v>
      </c>
      <c r="R26" s="100">
        <v>15</v>
      </c>
      <c r="S26" s="100">
        <v>2</v>
      </c>
      <c r="T26" s="100">
        <v>0</v>
      </c>
      <c r="U26" s="100">
        <v>17</v>
      </c>
      <c r="V26" s="100">
        <v>3</v>
      </c>
      <c r="W26" s="100">
        <v>0</v>
      </c>
      <c r="X26" s="100">
        <v>0</v>
      </c>
      <c r="Y26" s="100">
        <v>3</v>
      </c>
      <c r="Z26" s="218">
        <v>245</v>
      </c>
      <c r="AA26" s="111"/>
    </row>
    <row r="27" spans="1:27" ht="24.95" customHeight="1" x14ac:dyDescent="0.25">
      <c r="A27" s="1672" t="s">
        <v>78</v>
      </c>
      <c r="B27" s="1672"/>
      <c r="C27" s="69">
        <v>27</v>
      </c>
      <c r="D27" s="69">
        <v>0</v>
      </c>
      <c r="E27" s="69">
        <v>27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1</v>
      </c>
      <c r="O27" s="69">
        <v>0</v>
      </c>
      <c r="P27" s="69">
        <v>0</v>
      </c>
      <c r="Q27" s="69">
        <v>1</v>
      </c>
      <c r="R27" s="69">
        <v>1</v>
      </c>
      <c r="S27" s="69">
        <v>0</v>
      </c>
      <c r="T27" s="69">
        <v>0</v>
      </c>
      <c r="U27" s="69">
        <v>1</v>
      </c>
      <c r="V27" s="69">
        <v>0</v>
      </c>
      <c r="W27" s="69">
        <v>0</v>
      </c>
      <c r="X27" s="69">
        <v>0</v>
      </c>
      <c r="Y27" s="69">
        <v>0</v>
      </c>
      <c r="Z27" s="220">
        <v>28</v>
      </c>
      <c r="AA27" s="111"/>
    </row>
    <row r="28" spans="1:27" ht="20.25" x14ac:dyDescent="0.25">
      <c r="A28" s="1672" t="s">
        <v>153</v>
      </c>
      <c r="B28" s="1672"/>
      <c r="C28" s="69">
        <v>53</v>
      </c>
      <c r="D28" s="69">
        <v>0</v>
      </c>
      <c r="E28" s="69">
        <v>53</v>
      </c>
      <c r="F28" s="69">
        <v>0</v>
      </c>
      <c r="G28" s="69">
        <v>2</v>
      </c>
      <c r="H28" s="69">
        <v>1</v>
      </c>
      <c r="I28" s="69">
        <v>3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2</v>
      </c>
      <c r="T28" s="69">
        <v>1</v>
      </c>
      <c r="U28" s="69">
        <v>3</v>
      </c>
      <c r="V28" s="69">
        <v>0</v>
      </c>
      <c r="W28" s="69">
        <v>0</v>
      </c>
      <c r="X28" s="69">
        <v>0</v>
      </c>
      <c r="Y28" s="69">
        <v>0</v>
      </c>
      <c r="Z28" s="220">
        <v>56</v>
      </c>
      <c r="AA28" s="111"/>
    </row>
    <row r="29" spans="1:27" ht="20.25" x14ac:dyDescent="0.25">
      <c r="A29" s="1672" t="s">
        <v>172</v>
      </c>
      <c r="B29" s="1672"/>
      <c r="C29" s="69">
        <v>177</v>
      </c>
      <c r="D29" s="69">
        <v>0</v>
      </c>
      <c r="E29" s="69">
        <v>177</v>
      </c>
      <c r="F29" s="69">
        <v>0</v>
      </c>
      <c r="G29" s="69">
        <v>1</v>
      </c>
      <c r="H29" s="69">
        <v>1</v>
      </c>
      <c r="I29" s="69">
        <v>2</v>
      </c>
      <c r="J29" s="69">
        <v>1</v>
      </c>
      <c r="K29" s="69">
        <v>4</v>
      </c>
      <c r="L29" s="69">
        <v>0</v>
      </c>
      <c r="M29" s="69">
        <v>5</v>
      </c>
      <c r="N29" s="69">
        <v>0</v>
      </c>
      <c r="O29" s="69">
        <v>0</v>
      </c>
      <c r="P29" s="69">
        <v>0</v>
      </c>
      <c r="Q29" s="69">
        <v>0</v>
      </c>
      <c r="R29" s="69">
        <v>1</v>
      </c>
      <c r="S29" s="69">
        <v>5</v>
      </c>
      <c r="T29" s="69">
        <v>1</v>
      </c>
      <c r="U29" s="69">
        <v>7</v>
      </c>
      <c r="V29" s="69">
        <v>3</v>
      </c>
      <c r="W29" s="69">
        <v>0</v>
      </c>
      <c r="X29" s="69">
        <v>1</v>
      </c>
      <c r="Y29" s="69">
        <v>4</v>
      </c>
      <c r="Z29" s="220">
        <v>188</v>
      </c>
      <c r="AA29" s="111"/>
    </row>
    <row r="30" spans="1:27" ht="20.25" x14ac:dyDescent="0.25">
      <c r="A30" s="1672" t="s">
        <v>79</v>
      </c>
      <c r="B30" s="1672"/>
      <c r="C30" s="69">
        <v>77</v>
      </c>
      <c r="D30" s="69">
        <v>0</v>
      </c>
      <c r="E30" s="69">
        <v>77</v>
      </c>
      <c r="F30" s="69">
        <v>2</v>
      </c>
      <c r="G30" s="69">
        <v>0</v>
      </c>
      <c r="H30" s="69">
        <v>0</v>
      </c>
      <c r="I30" s="69">
        <v>2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2</v>
      </c>
      <c r="S30" s="69">
        <v>0</v>
      </c>
      <c r="T30" s="69">
        <v>0</v>
      </c>
      <c r="U30" s="69">
        <v>2</v>
      </c>
      <c r="V30" s="69">
        <v>0</v>
      </c>
      <c r="W30" s="69">
        <v>0</v>
      </c>
      <c r="X30" s="69">
        <v>0</v>
      </c>
      <c r="Y30" s="69">
        <v>0</v>
      </c>
      <c r="Z30" s="220">
        <v>79</v>
      </c>
      <c r="AA30" s="111"/>
    </row>
    <row r="31" spans="1:27" ht="20.25" x14ac:dyDescent="0.25">
      <c r="A31" s="1672" t="s">
        <v>80</v>
      </c>
      <c r="B31" s="1672"/>
      <c r="C31" s="69">
        <v>95</v>
      </c>
      <c r="D31" s="69">
        <v>0</v>
      </c>
      <c r="E31" s="69">
        <v>95</v>
      </c>
      <c r="F31" s="69">
        <v>0</v>
      </c>
      <c r="G31" s="69">
        <v>1</v>
      </c>
      <c r="H31" s="69">
        <v>0</v>
      </c>
      <c r="I31" s="69">
        <v>1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1</v>
      </c>
      <c r="T31" s="69">
        <v>0</v>
      </c>
      <c r="U31" s="69">
        <v>1</v>
      </c>
      <c r="V31" s="69">
        <v>0</v>
      </c>
      <c r="W31" s="69">
        <v>1</v>
      </c>
      <c r="X31" s="69">
        <v>0</v>
      </c>
      <c r="Y31" s="69">
        <v>1</v>
      </c>
      <c r="Z31" s="220">
        <v>97</v>
      </c>
      <c r="AA31" s="111"/>
    </row>
    <row r="32" spans="1:27" ht="34.5" customHeight="1" thickBot="1" x14ac:dyDescent="0.3">
      <c r="A32" s="1676" t="s">
        <v>58</v>
      </c>
      <c r="B32" s="1676"/>
      <c r="C32" s="221">
        <v>32282</v>
      </c>
      <c r="D32" s="221">
        <v>164</v>
      </c>
      <c r="E32" s="221">
        <v>32446</v>
      </c>
      <c r="F32" s="221">
        <v>1377</v>
      </c>
      <c r="G32" s="221">
        <v>546</v>
      </c>
      <c r="H32" s="221">
        <v>1373</v>
      </c>
      <c r="I32" s="221">
        <v>3296</v>
      </c>
      <c r="J32" s="221">
        <v>316</v>
      </c>
      <c r="K32" s="221">
        <v>652</v>
      </c>
      <c r="L32" s="221">
        <v>141</v>
      </c>
      <c r="M32" s="221">
        <v>1109</v>
      </c>
      <c r="N32" s="221">
        <v>379</v>
      </c>
      <c r="O32" s="221">
        <v>209</v>
      </c>
      <c r="P32" s="221">
        <v>339</v>
      </c>
      <c r="Q32" s="221">
        <v>927</v>
      </c>
      <c r="R32" s="221">
        <v>2072</v>
      </c>
      <c r="S32" s="221">
        <v>1407</v>
      </c>
      <c r="T32" s="221">
        <v>1853</v>
      </c>
      <c r="U32" s="221">
        <v>5332</v>
      </c>
      <c r="V32" s="221">
        <v>1425</v>
      </c>
      <c r="W32" s="221">
        <v>1122</v>
      </c>
      <c r="X32" s="221">
        <v>139</v>
      </c>
      <c r="Y32" s="221">
        <v>2686</v>
      </c>
      <c r="Z32" s="222">
        <v>40464</v>
      </c>
    </row>
    <row r="33" spans="3:3" ht="15.75" thickTop="1" x14ac:dyDescent="0.25"/>
    <row r="34" spans="3:3" ht="26.25" x14ac:dyDescent="0.4">
      <c r="C34" s="21"/>
    </row>
  </sheetData>
  <mergeCells count="41">
    <mergeCell ref="A30:B30"/>
    <mergeCell ref="A31:B31"/>
    <mergeCell ref="A32:B32"/>
    <mergeCell ref="A1:Z1"/>
    <mergeCell ref="A2:Z2"/>
    <mergeCell ref="A28:B28"/>
    <mergeCell ref="A29:B29"/>
    <mergeCell ref="R3:U4"/>
    <mergeCell ref="V3:Y3"/>
    <mergeCell ref="V4:Y4"/>
    <mergeCell ref="Z3:Z5"/>
    <mergeCell ref="J4:M4"/>
    <mergeCell ref="N4:Q4"/>
    <mergeCell ref="J3:M3"/>
    <mergeCell ref="N3:Q3"/>
    <mergeCell ref="F4:I4"/>
    <mergeCell ref="F3:I3"/>
    <mergeCell ref="A26:B26"/>
    <mergeCell ref="A27:B2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5:B25"/>
    <mergeCell ref="A3:B5"/>
    <mergeCell ref="E3:E4"/>
    <mergeCell ref="A19:B19"/>
    <mergeCell ref="A21:B21"/>
    <mergeCell ref="A22:B22"/>
    <mergeCell ref="A23:B23"/>
    <mergeCell ref="A24:B24"/>
    <mergeCell ref="A20:B20"/>
  </mergeCells>
  <pageMargins left="0.66" right="0.87" top="0.57999999999999996" bottom="0.36" header="0.41" footer="0.2"/>
  <pageSetup paperSize="9" scale="79" orientation="landscape" verticalDpi="1200" r:id="rId1"/>
  <headerFooter>
    <oddFooter>&amp;C&amp;"-,غامق"&amp;10 10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98"/>
  <sheetViews>
    <sheetView rightToLeft="1" view="pageBreakPreview" zoomScale="50" zoomScaleNormal="55" zoomScaleSheetLayoutView="50" workbookViewId="0">
      <selection activeCell="M41" sqref="M41"/>
    </sheetView>
  </sheetViews>
  <sheetFormatPr defaultColWidth="14.140625" defaultRowHeight="15" x14ac:dyDescent="0.25"/>
  <cols>
    <col min="1" max="1" width="27.42578125" customWidth="1"/>
    <col min="2" max="2" width="11.7109375" customWidth="1"/>
    <col min="3" max="3" width="12.7109375" customWidth="1"/>
    <col min="4" max="4" width="10.85546875" customWidth="1"/>
    <col min="5" max="5" width="10" customWidth="1"/>
    <col min="6" max="6" width="11.28515625" customWidth="1"/>
    <col min="7" max="7" width="14.140625" customWidth="1"/>
    <col min="8" max="8" width="9.5703125" customWidth="1"/>
    <col min="9" max="9" width="11.85546875" customWidth="1"/>
    <col min="10" max="10" width="10.7109375" customWidth="1"/>
    <col min="11" max="11" width="13.28515625" customWidth="1"/>
    <col min="12" max="12" width="9.5703125" customWidth="1"/>
    <col min="13" max="13" width="10.85546875" customWidth="1"/>
    <col min="14" max="14" width="10.28515625" customWidth="1"/>
    <col min="15" max="15" width="13.7109375" customWidth="1"/>
    <col min="16" max="16" width="9.42578125" customWidth="1"/>
    <col min="17" max="17" width="13" customWidth="1"/>
    <col min="18" max="18" width="12.28515625" customWidth="1"/>
    <col min="19" max="19" width="13.7109375" customWidth="1"/>
    <col min="20" max="20" width="9.85546875" customWidth="1"/>
    <col min="21" max="21" width="11.28515625" customWidth="1"/>
    <col min="22" max="22" width="14.28515625" customWidth="1"/>
    <col min="23" max="23" width="51.85546875" style="339" customWidth="1"/>
    <col min="32" max="32" width="16.42578125" bestFit="1" customWidth="1"/>
    <col min="33" max="33" width="14.28515625" bestFit="1" customWidth="1"/>
    <col min="34" max="34" width="16.42578125" bestFit="1" customWidth="1"/>
  </cols>
  <sheetData>
    <row r="1" spans="1:34" ht="18.600000000000001" customHeight="1" x14ac:dyDescent="0.25">
      <c r="A1" s="1686" t="s">
        <v>1008</v>
      </c>
      <c r="B1" s="1686"/>
      <c r="C1" s="1686"/>
      <c r="D1" s="1686"/>
      <c r="E1" s="1686"/>
      <c r="F1" s="1686"/>
      <c r="G1" s="1686"/>
      <c r="H1" s="1686"/>
      <c r="I1" s="1686"/>
      <c r="J1" s="1686"/>
      <c r="K1" s="1686"/>
      <c r="L1" s="1686"/>
      <c r="M1" s="1686"/>
      <c r="N1" s="1686"/>
      <c r="O1" s="1686"/>
      <c r="P1" s="1686"/>
      <c r="Q1" s="1686"/>
      <c r="R1" s="1686"/>
      <c r="S1" s="1686"/>
      <c r="T1" s="1686"/>
      <c r="U1" s="1686"/>
      <c r="V1" s="1686"/>
      <c r="W1" s="1686"/>
    </row>
    <row r="2" spans="1:34" ht="20.100000000000001" customHeight="1" x14ac:dyDescent="0.25">
      <c r="A2" s="1686" t="s">
        <v>1007</v>
      </c>
      <c r="B2" s="1686"/>
      <c r="C2" s="1686"/>
      <c r="D2" s="1686"/>
      <c r="E2" s="1686"/>
      <c r="F2" s="1686"/>
      <c r="G2" s="1686"/>
      <c r="H2" s="1686"/>
      <c r="I2" s="1686"/>
      <c r="J2" s="1686"/>
      <c r="K2" s="1686"/>
      <c r="L2" s="1686"/>
      <c r="M2" s="1686"/>
      <c r="N2" s="1686"/>
      <c r="O2" s="1686"/>
      <c r="P2" s="1686"/>
      <c r="Q2" s="1686"/>
      <c r="R2" s="1686"/>
      <c r="S2" s="1686"/>
      <c r="T2" s="1686"/>
      <c r="U2" s="1686"/>
      <c r="V2" s="1686"/>
      <c r="W2" s="1686"/>
    </row>
    <row r="3" spans="1:34" s="453" customFormat="1" ht="31.5" customHeight="1" thickBot="1" x14ac:dyDescent="0.3">
      <c r="A3" s="349" t="s">
        <v>747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 t="s">
        <v>748</v>
      </c>
    </row>
    <row r="4" spans="1:34" ht="27.95" customHeight="1" x14ac:dyDescent="0.25">
      <c r="A4" s="1697" t="s">
        <v>869</v>
      </c>
      <c r="B4" s="581" t="s">
        <v>19</v>
      </c>
      <c r="C4" s="580" t="s">
        <v>20</v>
      </c>
      <c r="D4" s="1685" t="s">
        <v>454</v>
      </c>
      <c r="E4" s="1506" t="s">
        <v>329</v>
      </c>
      <c r="F4" s="1514"/>
      <c r="G4" s="1515"/>
      <c r="H4" s="1692" t="s">
        <v>454</v>
      </c>
      <c r="I4" s="1514" t="s">
        <v>64</v>
      </c>
      <c r="J4" s="1514"/>
      <c r="K4" s="1695"/>
      <c r="L4" s="1646" t="s">
        <v>454</v>
      </c>
      <c r="M4" s="1696" t="s">
        <v>219</v>
      </c>
      <c r="N4" s="1514"/>
      <c r="O4" s="1695"/>
      <c r="P4" s="1692" t="s">
        <v>454</v>
      </c>
      <c r="Q4" s="1506" t="s">
        <v>220</v>
      </c>
      <c r="R4" s="1514"/>
      <c r="S4" s="1515"/>
      <c r="T4" s="1692" t="s">
        <v>454</v>
      </c>
      <c r="U4" s="1646" t="s">
        <v>455</v>
      </c>
      <c r="V4" s="1516" t="s">
        <v>456</v>
      </c>
      <c r="W4" s="1687" t="s">
        <v>855</v>
      </c>
    </row>
    <row r="5" spans="1:34" ht="27" customHeight="1" thickBot="1" x14ac:dyDescent="0.3">
      <c r="A5" s="1523"/>
      <c r="B5" s="582" t="s">
        <v>373</v>
      </c>
      <c r="C5" s="583" t="s">
        <v>374</v>
      </c>
      <c r="D5" s="1509"/>
      <c r="E5" s="1554" t="s">
        <v>376</v>
      </c>
      <c r="F5" s="1688"/>
      <c r="G5" s="1556"/>
      <c r="H5" s="1693"/>
      <c r="I5" s="1554" t="s">
        <v>385</v>
      </c>
      <c r="J5" s="1688"/>
      <c r="K5" s="1556"/>
      <c r="L5" s="1647"/>
      <c r="M5" s="1554" t="s">
        <v>451</v>
      </c>
      <c r="N5" s="1688"/>
      <c r="O5" s="1556"/>
      <c r="P5" s="1693"/>
      <c r="Q5" s="1554" t="s">
        <v>452</v>
      </c>
      <c r="R5" s="1688"/>
      <c r="S5" s="1556"/>
      <c r="T5" s="1693"/>
      <c r="U5" s="1647"/>
      <c r="V5" s="1517"/>
      <c r="W5" s="1507"/>
    </row>
    <row r="6" spans="1:34" ht="34.5" customHeight="1" x14ac:dyDescent="0.25">
      <c r="A6" s="1523"/>
      <c r="B6" s="1649" t="s">
        <v>290</v>
      </c>
      <c r="C6" s="1474"/>
      <c r="D6" s="1509"/>
      <c r="E6" s="1507" t="s">
        <v>290</v>
      </c>
      <c r="F6" s="1517"/>
      <c r="G6" s="1523"/>
      <c r="H6" s="1693"/>
      <c r="I6" s="1507" t="s">
        <v>290</v>
      </c>
      <c r="J6" s="1517"/>
      <c r="K6" s="1523"/>
      <c r="L6" s="1647"/>
      <c r="M6" s="1507" t="s">
        <v>290</v>
      </c>
      <c r="N6" s="1517"/>
      <c r="O6" s="1523"/>
      <c r="P6" s="1693"/>
      <c r="Q6" s="1507" t="s">
        <v>290</v>
      </c>
      <c r="R6" s="1517"/>
      <c r="S6" s="1523"/>
      <c r="T6" s="1693"/>
      <c r="U6" s="1647"/>
      <c r="V6" s="1517"/>
      <c r="W6" s="1507"/>
    </row>
    <row r="7" spans="1:34" ht="41.1" customHeight="1" x14ac:dyDescent="0.25">
      <c r="A7" s="1523"/>
      <c r="B7" s="1507" t="s">
        <v>453</v>
      </c>
      <c r="C7" s="1523"/>
      <c r="D7" s="1509"/>
      <c r="E7" s="1507" t="s">
        <v>453</v>
      </c>
      <c r="F7" s="1517"/>
      <c r="G7" s="1523"/>
      <c r="H7" s="1693"/>
      <c r="I7" s="1507" t="s">
        <v>453</v>
      </c>
      <c r="J7" s="1517"/>
      <c r="K7" s="1523"/>
      <c r="L7" s="1647"/>
      <c r="M7" s="1507" t="s">
        <v>453</v>
      </c>
      <c r="N7" s="1517"/>
      <c r="O7" s="1523"/>
      <c r="P7" s="1693"/>
      <c r="Q7" s="1507" t="s">
        <v>910</v>
      </c>
      <c r="R7" s="1517"/>
      <c r="S7" s="1523"/>
      <c r="T7" s="1693"/>
      <c r="U7" s="1647"/>
      <c r="V7" s="1517"/>
      <c r="W7" s="1507"/>
    </row>
    <row r="8" spans="1:34" ht="82.5" customHeight="1" thickBot="1" x14ac:dyDescent="0.3">
      <c r="A8" s="1698"/>
      <c r="B8" s="1689" t="s">
        <v>911</v>
      </c>
      <c r="C8" s="1690"/>
      <c r="D8" s="1545"/>
      <c r="E8" s="1186" t="s">
        <v>750</v>
      </c>
      <c r="F8" s="1187" t="s">
        <v>751</v>
      </c>
      <c r="G8" s="1188" t="s">
        <v>752</v>
      </c>
      <c r="H8" s="1694"/>
      <c r="I8" s="1186" t="s">
        <v>754</v>
      </c>
      <c r="J8" s="1187" t="s">
        <v>753</v>
      </c>
      <c r="K8" s="1188" t="s">
        <v>752</v>
      </c>
      <c r="L8" s="1648"/>
      <c r="M8" s="1186" t="s">
        <v>754</v>
      </c>
      <c r="N8" s="1187" t="s">
        <v>753</v>
      </c>
      <c r="O8" s="1188" t="s">
        <v>752</v>
      </c>
      <c r="P8" s="1694"/>
      <c r="Q8" s="1186" t="s">
        <v>755</v>
      </c>
      <c r="R8" s="1187" t="s">
        <v>756</v>
      </c>
      <c r="S8" s="1188" t="s">
        <v>915</v>
      </c>
      <c r="T8" s="1694"/>
      <c r="U8" s="1648"/>
      <c r="V8" s="1691"/>
      <c r="W8" s="1653"/>
    </row>
    <row r="9" spans="1:34" ht="38.1" customHeight="1" thickBot="1" x14ac:dyDescent="0.3">
      <c r="A9" s="1683" t="s">
        <v>780</v>
      </c>
      <c r="B9" s="1684"/>
      <c r="C9" s="1000"/>
      <c r="D9" s="1000"/>
      <c r="E9" s="997"/>
      <c r="F9" s="997"/>
      <c r="G9" s="997"/>
      <c r="H9" s="997"/>
      <c r="I9" s="997"/>
      <c r="J9" s="997"/>
      <c r="K9" s="997"/>
      <c r="L9" s="997"/>
      <c r="M9" s="997"/>
      <c r="N9" s="997"/>
      <c r="O9" s="997"/>
      <c r="P9" s="997"/>
      <c r="Q9" s="997"/>
      <c r="R9" s="997"/>
      <c r="S9" s="997"/>
      <c r="T9" s="997"/>
      <c r="U9" s="997"/>
      <c r="V9" s="997"/>
      <c r="W9" s="496" t="s">
        <v>698</v>
      </c>
    </row>
    <row r="10" spans="1:34" ht="38.1" customHeight="1" x14ac:dyDescent="0.5">
      <c r="A10" s="497" t="s">
        <v>196</v>
      </c>
      <c r="B10" s="994">
        <v>9</v>
      </c>
      <c r="C10" s="994">
        <v>0</v>
      </c>
      <c r="D10" s="994">
        <f t="shared" ref="D10:D31" si="0">SUM(B10:C10)</f>
        <v>9</v>
      </c>
      <c r="E10" s="994">
        <v>1</v>
      </c>
      <c r="F10" s="994">
        <v>0</v>
      </c>
      <c r="G10" s="994">
        <v>0</v>
      </c>
      <c r="H10" s="994">
        <f t="shared" ref="H10:H18" si="1">SUM(E10:G10)</f>
        <v>1</v>
      </c>
      <c r="I10" s="994">
        <v>0</v>
      </c>
      <c r="J10" s="994">
        <v>0</v>
      </c>
      <c r="K10" s="994">
        <v>0</v>
      </c>
      <c r="L10" s="994">
        <v>0</v>
      </c>
      <c r="M10" s="994">
        <v>0</v>
      </c>
      <c r="N10" s="994">
        <v>0</v>
      </c>
      <c r="O10" s="994">
        <v>0</v>
      </c>
      <c r="P10" s="994">
        <v>0</v>
      </c>
      <c r="Q10" s="994">
        <v>4</v>
      </c>
      <c r="R10" s="994">
        <v>0</v>
      </c>
      <c r="S10" s="994">
        <v>0</v>
      </c>
      <c r="T10" s="994">
        <f t="shared" ref="T10:T24" si="2">SUM(Q10:S10)</f>
        <v>4</v>
      </c>
      <c r="U10" s="994">
        <v>5</v>
      </c>
      <c r="V10" s="994">
        <v>14</v>
      </c>
      <c r="W10" s="500" t="s">
        <v>389</v>
      </c>
      <c r="AF10" s="1261"/>
      <c r="AG10" s="1261"/>
      <c r="AH10" s="1261"/>
    </row>
    <row r="11" spans="1:34" ht="38.1" customHeight="1" x14ac:dyDescent="0.5">
      <c r="A11" s="501" t="s">
        <v>301</v>
      </c>
      <c r="B11" s="564">
        <v>163</v>
      </c>
      <c r="C11" s="564">
        <v>0</v>
      </c>
      <c r="D11" s="539">
        <f t="shared" si="0"/>
        <v>163</v>
      </c>
      <c r="E11" s="564">
        <v>8</v>
      </c>
      <c r="F11" s="564">
        <v>0</v>
      </c>
      <c r="G11" s="564">
        <v>0</v>
      </c>
      <c r="H11" s="539">
        <f t="shared" si="1"/>
        <v>8</v>
      </c>
      <c r="I11" s="564">
        <v>0</v>
      </c>
      <c r="J11" s="564">
        <v>0</v>
      </c>
      <c r="K11" s="564">
        <v>0</v>
      </c>
      <c r="L11" s="607">
        <v>0</v>
      </c>
      <c r="M11" s="564">
        <v>0</v>
      </c>
      <c r="N11" s="564">
        <v>0</v>
      </c>
      <c r="O11" s="564">
        <v>0</v>
      </c>
      <c r="P11" s="539">
        <v>0</v>
      </c>
      <c r="Q11" s="564">
        <v>0</v>
      </c>
      <c r="R11" s="564">
        <v>3</v>
      </c>
      <c r="S11" s="564">
        <v>0</v>
      </c>
      <c r="T11" s="564">
        <f t="shared" si="2"/>
        <v>3</v>
      </c>
      <c r="U11" s="564">
        <v>11</v>
      </c>
      <c r="V11" s="564">
        <v>174</v>
      </c>
      <c r="W11" s="632" t="s">
        <v>437</v>
      </c>
      <c r="AF11" s="1261"/>
      <c r="AG11" s="1261"/>
      <c r="AH11" s="1261"/>
    </row>
    <row r="12" spans="1:34" ht="38.1" customHeight="1" x14ac:dyDescent="0.5">
      <c r="A12" s="501" t="s">
        <v>44</v>
      </c>
      <c r="B12" s="564">
        <v>217</v>
      </c>
      <c r="C12" s="564">
        <v>0</v>
      </c>
      <c r="D12" s="539">
        <f t="shared" si="0"/>
        <v>217</v>
      </c>
      <c r="E12" s="564">
        <v>1</v>
      </c>
      <c r="F12" s="564">
        <v>0</v>
      </c>
      <c r="G12" s="564">
        <v>1</v>
      </c>
      <c r="H12" s="539">
        <f t="shared" si="1"/>
        <v>2</v>
      </c>
      <c r="I12" s="564">
        <v>0</v>
      </c>
      <c r="J12" s="564">
        <v>1</v>
      </c>
      <c r="K12" s="564">
        <v>0</v>
      </c>
      <c r="L12" s="607">
        <f>SUM(I12:K12)</f>
        <v>1</v>
      </c>
      <c r="M12" s="564">
        <v>0</v>
      </c>
      <c r="N12" s="564">
        <v>2</v>
      </c>
      <c r="O12" s="564">
        <v>0</v>
      </c>
      <c r="P12" s="539">
        <f t="shared" ref="P12:P18" si="3">SUM(M12:O12)</f>
        <v>2</v>
      </c>
      <c r="Q12" s="564">
        <v>0</v>
      </c>
      <c r="R12" s="564">
        <v>1</v>
      </c>
      <c r="S12" s="564">
        <v>2</v>
      </c>
      <c r="T12" s="564">
        <f t="shared" si="2"/>
        <v>3</v>
      </c>
      <c r="U12" s="564">
        <v>8</v>
      </c>
      <c r="V12" s="564">
        <v>225</v>
      </c>
      <c r="W12" s="632" t="s">
        <v>391</v>
      </c>
      <c r="AF12" s="1261"/>
      <c r="AG12" s="1261"/>
      <c r="AH12" s="1261"/>
    </row>
    <row r="13" spans="1:34" ht="38.1" customHeight="1" x14ac:dyDescent="0.5">
      <c r="A13" s="501" t="s">
        <v>36</v>
      </c>
      <c r="B13" s="564">
        <v>320</v>
      </c>
      <c r="C13" s="564">
        <v>12</v>
      </c>
      <c r="D13" s="539">
        <f t="shared" si="0"/>
        <v>332</v>
      </c>
      <c r="E13" s="564">
        <v>17</v>
      </c>
      <c r="F13" s="564">
        <v>65</v>
      </c>
      <c r="G13" s="564">
        <v>4</v>
      </c>
      <c r="H13" s="539">
        <f t="shared" si="1"/>
        <v>86</v>
      </c>
      <c r="I13" s="564">
        <v>0</v>
      </c>
      <c r="J13" s="564">
        <v>0</v>
      </c>
      <c r="K13" s="564">
        <v>0</v>
      </c>
      <c r="L13" s="607">
        <v>0</v>
      </c>
      <c r="M13" s="564">
        <v>1</v>
      </c>
      <c r="N13" s="564">
        <v>3</v>
      </c>
      <c r="O13" s="564">
        <v>2</v>
      </c>
      <c r="P13" s="539">
        <f t="shared" si="3"/>
        <v>6</v>
      </c>
      <c r="Q13" s="564">
        <v>12</v>
      </c>
      <c r="R13" s="564">
        <v>7</v>
      </c>
      <c r="S13" s="564">
        <v>7</v>
      </c>
      <c r="T13" s="564">
        <f t="shared" si="2"/>
        <v>26</v>
      </c>
      <c r="U13" s="564">
        <v>118</v>
      </c>
      <c r="V13" s="564">
        <v>450</v>
      </c>
      <c r="W13" s="632" t="s">
        <v>392</v>
      </c>
      <c r="AF13" s="1261"/>
      <c r="AG13" s="1261"/>
      <c r="AH13" s="1261"/>
    </row>
    <row r="14" spans="1:34" ht="38.1" customHeight="1" x14ac:dyDescent="0.5">
      <c r="A14" s="501" t="s">
        <v>136</v>
      </c>
      <c r="B14" s="564">
        <v>328</v>
      </c>
      <c r="C14" s="564">
        <v>14</v>
      </c>
      <c r="D14" s="539">
        <f t="shared" si="0"/>
        <v>342</v>
      </c>
      <c r="E14" s="564">
        <v>2</v>
      </c>
      <c r="F14" s="564">
        <v>3</v>
      </c>
      <c r="G14" s="564">
        <v>1</v>
      </c>
      <c r="H14" s="539">
        <f t="shared" si="1"/>
        <v>6</v>
      </c>
      <c r="I14" s="564">
        <v>4</v>
      </c>
      <c r="J14" s="564">
        <v>0</v>
      </c>
      <c r="K14" s="564">
        <v>7</v>
      </c>
      <c r="L14" s="607">
        <f>SUM(I14:K14)</f>
        <v>11</v>
      </c>
      <c r="M14" s="564">
        <v>1</v>
      </c>
      <c r="N14" s="564">
        <v>0</v>
      </c>
      <c r="O14" s="564">
        <v>0</v>
      </c>
      <c r="P14" s="539">
        <f t="shared" si="3"/>
        <v>1</v>
      </c>
      <c r="Q14" s="564">
        <v>2</v>
      </c>
      <c r="R14" s="564">
        <v>1</v>
      </c>
      <c r="S14" s="564">
        <v>51</v>
      </c>
      <c r="T14" s="564">
        <f t="shared" si="2"/>
        <v>54</v>
      </c>
      <c r="U14" s="564">
        <v>72</v>
      </c>
      <c r="V14" s="564">
        <v>414</v>
      </c>
      <c r="W14" s="632" t="s">
        <v>393</v>
      </c>
      <c r="AF14" s="1261"/>
      <c r="AG14" s="1261"/>
      <c r="AH14" s="1261"/>
    </row>
    <row r="15" spans="1:34" ht="38.1" customHeight="1" x14ac:dyDescent="0.5">
      <c r="A15" s="501" t="s">
        <v>35</v>
      </c>
      <c r="B15" s="564">
        <v>1611</v>
      </c>
      <c r="C15" s="564">
        <v>16</v>
      </c>
      <c r="D15" s="539">
        <f t="shared" si="0"/>
        <v>1627</v>
      </c>
      <c r="E15" s="564">
        <v>294</v>
      </c>
      <c r="F15" s="564">
        <v>19</v>
      </c>
      <c r="G15" s="564">
        <v>6</v>
      </c>
      <c r="H15" s="539">
        <f t="shared" si="1"/>
        <v>319</v>
      </c>
      <c r="I15" s="564">
        <v>1</v>
      </c>
      <c r="J15" s="564">
        <v>1</v>
      </c>
      <c r="K15" s="564">
        <v>0</v>
      </c>
      <c r="L15" s="607">
        <f>SUM(I15:K15)</f>
        <v>2</v>
      </c>
      <c r="M15" s="564">
        <v>8</v>
      </c>
      <c r="N15" s="564">
        <v>0</v>
      </c>
      <c r="O15" s="564">
        <v>2</v>
      </c>
      <c r="P15" s="539">
        <f t="shared" si="3"/>
        <v>10</v>
      </c>
      <c r="Q15" s="564">
        <v>12</v>
      </c>
      <c r="R15" s="564">
        <v>25</v>
      </c>
      <c r="S15" s="564">
        <v>0</v>
      </c>
      <c r="T15" s="564">
        <f t="shared" si="2"/>
        <v>37</v>
      </c>
      <c r="U15" s="564">
        <v>368</v>
      </c>
      <c r="V15" s="564">
        <v>1995</v>
      </c>
      <c r="W15" s="632" t="s">
        <v>394</v>
      </c>
      <c r="AF15" s="1261"/>
      <c r="AG15" s="1261"/>
      <c r="AH15" s="1261"/>
    </row>
    <row r="16" spans="1:34" ht="38.1" customHeight="1" x14ac:dyDescent="0.5">
      <c r="A16" s="501" t="s">
        <v>37</v>
      </c>
      <c r="B16" s="564">
        <v>251</v>
      </c>
      <c r="C16" s="564">
        <v>0</v>
      </c>
      <c r="D16" s="539">
        <f t="shared" si="0"/>
        <v>251</v>
      </c>
      <c r="E16" s="564">
        <v>6</v>
      </c>
      <c r="F16" s="564">
        <v>0</v>
      </c>
      <c r="G16" s="564">
        <v>0</v>
      </c>
      <c r="H16" s="539">
        <f t="shared" si="1"/>
        <v>6</v>
      </c>
      <c r="I16" s="564">
        <v>0</v>
      </c>
      <c r="J16" s="564">
        <v>0</v>
      </c>
      <c r="K16" s="564">
        <v>0</v>
      </c>
      <c r="L16" s="607">
        <v>0</v>
      </c>
      <c r="M16" s="564">
        <v>1</v>
      </c>
      <c r="N16" s="564">
        <v>0</v>
      </c>
      <c r="O16" s="564">
        <v>0</v>
      </c>
      <c r="P16" s="539">
        <f t="shared" si="3"/>
        <v>1</v>
      </c>
      <c r="Q16" s="564">
        <v>1</v>
      </c>
      <c r="R16" s="564">
        <v>0</v>
      </c>
      <c r="S16" s="564">
        <v>0</v>
      </c>
      <c r="T16" s="564">
        <f t="shared" si="2"/>
        <v>1</v>
      </c>
      <c r="U16" s="564">
        <v>8</v>
      </c>
      <c r="V16" s="564">
        <v>259</v>
      </c>
      <c r="W16" s="632" t="s">
        <v>438</v>
      </c>
      <c r="AF16" s="1261"/>
      <c r="AG16" s="1261"/>
      <c r="AH16" s="1261"/>
    </row>
    <row r="17" spans="1:34" ht="38.1" customHeight="1" x14ac:dyDescent="0.5">
      <c r="A17" s="501" t="s">
        <v>123</v>
      </c>
      <c r="B17" s="564">
        <v>297</v>
      </c>
      <c r="C17" s="564">
        <v>22</v>
      </c>
      <c r="D17" s="539">
        <f t="shared" si="0"/>
        <v>319</v>
      </c>
      <c r="E17" s="564">
        <v>2</v>
      </c>
      <c r="F17" s="564">
        <v>0</v>
      </c>
      <c r="G17" s="564">
        <v>186</v>
      </c>
      <c r="H17" s="539">
        <f t="shared" si="1"/>
        <v>188</v>
      </c>
      <c r="I17" s="564">
        <v>0</v>
      </c>
      <c r="J17" s="564">
        <v>0</v>
      </c>
      <c r="K17" s="564">
        <v>0</v>
      </c>
      <c r="L17" s="607">
        <v>0</v>
      </c>
      <c r="M17" s="564">
        <v>0</v>
      </c>
      <c r="N17" s="564">
        <v>0</v>
      </c>
      <c r="O17" s="564">
        <v>3</v>
      </c>
      <c r="P17" s="539">
        <f t="shared" si="3"/>
        <v>3</v>
      </c>
      <c r="Q17" s="564">
        <v>0</v>
      </c>
      <c r="R17" s="564">
        <v>10</v>
      </c>
      <c r="S17" s="564">
        <v>0</v>
      </c>
      <c r="T17" s="564">
        <f t="shared" si="2"/>
        <v>10</v>
      </c>
      <c r="U17" s="564">
        <v>201</v>
      </c>
      <c r="V17" s="564">
        <v>520</v>
      </c>
      <c r="W17" s="632" t="s">
        <v>396</v>
      </c>
      <c r="AF17" s="1261"/>
      <c r="AG17" s="1261"/>
      <c r="AH17" s="1261"/>
    </row>
    <row r="18" spans="1:34" ht="38.1" customHeight="1" x14ac:dyDescent="0.5">
      <c r="A18" s="501" t="s">
        <v>928</v>
      </c>
      <c r="B18" s="564">
        <v>466</v>
      </c>
      <c r="C18" s="564">
        <v>0</v>
      </c>
      <c r="D18" s="539">
        <f t="shared" si="0"/>
        <v>466</v>
      </c>
      <c r="E18" s="564">
        <v>4</v>
      </c>
      <c r="F18" s="564">
        <v>0</v>
      </c>
      <c r="G18" s="564">
        <v>6</v>
      </c>
      <c r="H18" s="539">
        <f t="shared" si="1"/>
        <v>10</v>
      </c>
      <c r="I18" s="564">
        <v>2</v>
      </c>
      <c r="J18" s="564">
        <v>6</v>
      </c>
      <c r="K18" s="564">
        <v>0</v>
      </c>
      <c r="L18" s="607">
        <f>SUM(I18:K18)</f>
        <v>8</v>
      </c>
      <c r="M18" s="564">
        <v>3</v>
      </c>
      <c r="N18" s="564">
        <v>0</v>
      </c>
      <c r="O18" s="564">
        <v>0</v>
      </c>
      <c r="P18" s="539">
        <f t="shared" si="3"/>
        <v>3</v>
      </c>
      <c r="Q18" s="564">
        <v>4</v>
      </c>
      <c r="R18" s="564">
        <v>1</v>
      </c>
      <c r="S18" s="564">
        <v>0</v>
      </c>
      <c r="T18" s="564">
        <f t="shared" si="2"/>
        <v>5</v>
      </c>
      <c r="U18" s="564">
        <v>26</v>
      </c>
      <c r="V18" s="564">
        <v>492</v>
      </c>
      <c r="W18" s="632" t="s">
        <v>929</v>
      </c>
      <c r="AF18" s="1261"/>
      <c r="AG18" s="1261"/>
      <c r="AH18" s="1261"/>
    </row>
    <row r="19" spans="1:34" ht="38.1" customHeight="1" x14ac:dyDescent="0.5">
      <c r="A19" s="501" t="s">
        <v>139</v>
      </c>
      <c r="B19" s="564">
        <v>110</v>
      </c>
      <c r="C19" s="564">
        <v>2</v>
      </c>
      <c r="D19" s="539">
        <f t="shared" si="0"/>
        <v>112</v>
      </c>
      <c r="E19" s="564">
        <v>0</v>
      </c>
      <c r="F19" s="564">
        <v>0</v>
      </c>
      <c r="G19" s="564">
        <v>0</v>
      </c>
      <c r="H19" s="539">
        <v>0</v>
      </c>
      <c r="I19" s="564">
        <v>0</v>
      </c>
      <c r="J19" s="564">
        <v>0</v>
      </c>
      <c r="K19" s="564">
        <v>2</v>
      </c>
      <c r="L19" s="607">
        <f>SUM(I19:K19)</f>
        <v>2</v>
      </c>
      <c r="M19" s="564">
        <v>0</v>
      </c>
      <c r="N19" s="564">
        <v>0</v>
      </c>
      <c r="O19" s="564">
        <v>0</v>
      </c>
      <c r="P19" s="539">
        <v>0</v>
      </c>
      <c r="Q19" s="564">
        <v>1</v>
      </c>
      <c r="R19" s="564">
        <v>3</v>
      </c>
      <c r="S19" s="564">
        <v>1</v>
      </c>
      <c r="T19" s="564">
        <f t="shared" si="2"/>
        <v>5</v>
      </c>
      <c r="U19" s="564">
        <v>7</v>
      </c>
      <c r="V19" s="564">
        <v>119</v>
      </c>
      <c r="W19" s="632" t="s">
        <v>397</v>
      </c>
      <c r="AF19" s="1261"/>
      <c r="AG19" s="1261"/>
      <c r="AH19" s="1261"/>
    </row>
    <row r="20" spans="1:34" ht="38.1" customHeight="1" x14ac:dyDescent="0.5">
      <c r="A20" s="501" t="s">
        <v>39</v>
      </c>
      <c r="B20" s="564">
        <v>15</v>
      </c>
      <c r="C20" s="564">
        <v>0</v>
      </c>
      <c r="D20" s="539">
        <f t="shared" si="0"/>
        <v>15</v>
      </c>
      <c r="E20" s="564">
        <v>0</v>
      </c>
      <c r="F20" s="564">
        <v>0</v>
      </c>
      <c r="G20" s="564">
        <v>0</v>
      </c>
      <c r="H20" s="539">
        <v>0</v>
      </c>
      <c r="I20" s="564">
        <v>0</v>
      </c>
      <c r="J20" s="564">
        <v>0</v>
      </c>
      <c r="K20" s="564">
        <v>0</v>
      </c>
      <c r="L20" s="607">
        <v>0</v>
      </c>
      <c r="M20" s="564">
        <v>0</v>
      </c>
      <c r="N20" s="564">
        <v>0</v>
      </c>
      <c r="O20" s="564">
        <v>0</v>
      </c>
      <c r="P20" s="539">
        <v>0</v>
      </c>
      <c r="Q20" s="564">
        <v>2</v>
      </c>
      <c r="R20" s="564">
        <v>0</v>
      </c>
      <c r="S20" s="564">
        <v>0</v>
      </c>
      <c r="T20" s="564">
        <f t="shared" si="2"/>
        <v>2</v>
      </c>
      <c r="U20" s="564">
        <v>2</v>
      </c>
      <c r="V20" s="564">
        <v>17</v>
      </c>
      <c r="W20" s="632" t="s">
        <v>439</v>
      </c>
      <c r="AF20" s="1261"/>
      <c r="AG20" s="1261"/>
      <c r="AH20" s="1261"/>
    </row>
    <row r="21" spans="1:34" ht="38.1" customHeight="1" x14ac:dyDescent="0.5">
      <c r="A21" s="501" t="s">
        <v>33</v>
      </c>
      <c r="B21" s="564">
        <v>798</v>
      </c>
      <c r="C21" s="564">
        <v>0</v>
      </c>
      <c r="D21" s="539">
        <f t="shared" si="0"/>
        <v>798</v>
      </c>
      <c r="E21" s="564">
        <v>26</v>
      </c>
      <c r="F21" s="564">
        <v>0</v>
      </c>
      <c r="G21" s="564">
        <v>7</v>
      </c>
      <c r="H21" s="539">
        <f t="shared" ref="H21:H27" si="4">SUM(E21:G21)</f>
        <v>33</v>
      </c>
      <c r="I21" s="564">
        <v>26</v>
      </c>
      <c r="J21" s="564">
        <v>13</v>
      </c>
      <c r="K21" s="564">
        <v>1</v>
      </c>
      <c r="L21" s="607">
        <f t="shared" ref="L21:L27" si="5">SUM(I21:K21)</f>
        <v>40</v>
      </c>
      <c r="M21" s="564">
        <v>1</v>
      </c>
      <c r="N21" s="564">
        <v>0</v>
      </c>
      <c r="O21" s="564">
        <v>0</v>
      </c>
      <c r="P21" s="539">
        <f>SUM(M21:O21)</f>
        <v>1</v>
      </c>
      <c r="Q21" s="564">
        <v>8</v>
      </c>
      <c r="R21" s="564">
        <v>38</v>
      </c>
      <c r="S21" s="564">
        <v>0</v>
      </c>
      <c r="T21" s="564">
        <f t="shared" si="2"/>
        <v>46</v>
      </c>
      <c r="U21" s="564">
        <v>120</v>
      </c>
      <c r="V21" s="564">
        <v>918</v>
      </c>
      <c r="W21" s="632" t="s">
        <v>399</v>
      </c>
      <c r="AF21" s="1261"/>
      <c r="AG21" s="1261"/>
      <c r="AH21" s="1261"/>
    </row>
    <row r="22" spans="1:34" ht="38.1" customHeight="1" x14ac:dyDescent="0.5">
      <c r="A22" s="501" t="s">
        <v>134</v>
      </c>
      <c r="B22" s="564">
        <v>1292</v>
      </c>
      <c r="C22" s="564">
        <v>3</v>
      </c>
      <c r="D22" s="539">
        <f t="shared" si="0"/>
        <v>1295</v>
      </c>
      <c r="E22" s="564">
        <v>44</v>
      </c>
      <c r="F22" s="564">
        <v>0</v>
      </c>
      <c r="G22" s="564">
        <v>0</v>
      </c>
      <c r="H22" s="539">
        <f t="shared" si="4"/>
        <v>44</v>
      </c>
      <c r="I22" s="564">
        <v>4</v>
      </c>
      <c r="J22" s="564">
        <v>0</v>
      </c>
      <c r="K22" s="564">
        <v>1</v>
      </c>
      <c r="L22" s="607">
        <f t="shared" si="5"/>
        <v>5</v>
      </c>
      <c r="M22" s="564">
        <v>13</v>
      </c>
      <c r="N22" s="564">
        <v>0</v>
      </c>
      <c r="O22" s="564">
        <v>4</v>
      </c>
      <c r="P22" s="539">
        <f>SUM(M22:O22)</f>
        <v>17</v>
      </c>
      <c r="Q22" s="564">
        <v>41</v>
      </c>
      <c r="R22" s="564">
        <v>1</v>
      </c>
      <c r="S22" s="564">
        <v>2</v>
      </c>
      <c r="T22" s="564">
        <f t="shared" si="2"/>
        <v>44</v>
      </c>
      <c r="U22" s="564">
        <v>110</v>
      </c>
      <c r="V22" s="564">
        <v>1405</v>
      </c>
      <c r="W22" s="632" t="s">
        <v>400</v>
      </c>
      <c r="AF22" s="1261"/>
      <c r="AG22" s="1261"/>
      <c r="AH22" s="1261"/>
    </row>
    <row r="23" spans="1:34" ht="38.1" customHeight="1" x14ac:dyDescent="0.5">
      <c r="A23" s="501" t="s">
        <v>30</v>
      </c>
      <c r="B23" s="564">
        <v>1267</v>
      </c>
      <c r="C23" s="564">
        <v>0</v>
      </c>
      <c r="D23" s="539">
        <f t="shared" si="0"/>
        <v>1267</v>
      </c>
      <c r="E23" s="564">
        <v>63</v>
      </c>
      <c r="F23" s="564">
        <v>58</v>
      </c>
      <c r="G23" s="564">
        <v>10</v>
      </c>
      <c r="H23" s="539">
        <f t="shared" si="4"/>
        <v>131</v>
      </c>
      <c r="I23" s="564">
        <v>55</v>
      </c>
      <c r="J23" s="564">
        <v>209</v>
      </c>
      <c r="K23" s="564">
        <v>4</v>
      </c>
      <c r="L23" s="607">
        <f t="shared" si="5"/>
        <v>268</v>
      </c>
      <c r="M23" s="564">
        <v>4</v>
      </c>
      <c r="N23" s="564">
        <v>77</v>
      </c>
      <c r="O23" s="564">
        <v>0</v>
      </c>
      <c r="P23" s="539">
        <f>SUM(M23:O23)</f>
        <v>81</v>
      </c>
      <c r="Q23" s="564">
        <v>100</v>
      </c>
      <c r="R23" s="564">
        <v>238</v>
      </c>
      <c r="S23" s="564">
        <v>33</v>
      </c>
      <c r="T23" s="564">
        <f t="shared" si="2"/>
        <v>371</v>
      </c>
      <c r="U23" s="564">
        <v>851</v>
      </c>
      <c r="V23" s="564">
        <v>2118</v>
      </c>
      <c r="W23" s="632" t="s">
        <v>428</v>
      </c>
      <c r="AF23" s="1261"/>
      <c r="AG23" s="1261"/>
      <c r="AH23" s="1261"/>
    </row>
    <row r="24" spans="1:34" ht="38.1" customHeight="1" x14ac:dyDescent="0.5">
      <c r="A24" s="501" t="s">
        <v>296</v>
      </c>
      <c r="B24" s="564">
        <v>569</v>
      </c>
      <c r="C24" s="564">
        <v>2</v>
      </c>
      <c r="D24" s="539">
        <f t="shared" si="0"/>
        <v>571</v>
      </c>
      <c r="E24" s="564">
        <v>0</v>
      </c>
      <c r="F24" s="564">
        <v>0</v>
      </c>
      <c r="G24" s="564">
        <v>30</v>
      </c>
      <c r="H24" s="539">
        <f t="shared" si="4"/>
        <v>30</v>
      </c>
      <c r="I24" s="564">
        <v>1</v>
      </c>
      <c r="J24" s="564">
        <v>11</v>
      </c>
      <c r="K24" s="564">
        <v>6</v>
      </c>
      <c r="L24" s="607">
        <f t="shared" si="5"/>
        <v>18</v>
      </c>
      <c r="M24" s="564">
        <v>4</v>
      </c>
      <c r="N24" s="564">
        <v>7</v>
      </c>
      <c r="O24" s="564">
        <v>3</v>
      </c>
      <c r="P24" s="539">
        <f>SUM(M24:O24)</f>
        <v>14</v>
      </c>
      <c r="Q24" s="564">
        <v>7</v>
      </c>
      <c r="R24" s="564">
        <v>39</v>
      </c>
      <c r="S24" s="564">
        <v>1</v>
      </c>
      <c r="T24" s="564">
        <f t="shared" si="2"/>
        <v>47</v>
      </c>
      <c r="U24" s="564">
        <v>109</v>
      </c>
      <c r="V24" s="564">
        <v>680</v>
      </c>
      <c r="W24" s="632" t="s">
        <v>402</v>
      </c>
      <c r="AF24" s="1261"/>
      <c r="AG24" s="1261"/>
      <c r="AH24" s="1261"/>
    </row>
    <row r="25" spans="1:34" ht="38.1" customHeight="1" x14ac:dyDescent="0.5">
      <c r="A25" s="501" t="s">
        <v>42</v>
      </c>
      <c r="B25" s="564">
        <v>109</v>
      </c>
      <c r="C25" s="564">
        <v>1</v>
      </c>
      <c r="D25" s="539">
        <f t="shared" si="0"/>
        <v>110</v>
      </c>
      <c r="E25" s="564">
        <v>1</v>
      </c>
      <c r="F25" s="564">
        <v>0</v>
      </c>
      <c r="G25" s="564">
        <v>0</v>
      </c>
      <c r="H25" s="539">
        <f t="shared" si="4"/>
        <v>1</v>
      </c>
      <c r="I25" s="564">
        <v>2</v>
      </c>
      <c r="J25" s="564">
        <v>0</v>
      </c>
      <c r="K25" s="564">
        <v>0</v>
      </c>
      <c r="L25" s="607">
        <f t="shared" si="5"/>
        <v>2</v>
      </c>
      <c r="M25" s="564">
        <v>0</v>
      </c>
      <c r="N25" s="564">
        <v>0</v>
      </c>
      <c r="O25" s="564">
        <v>0</v>
      </c>
      <c r="P25" s="539">
        <v>0</v>
      </c>
      <c r="Q25" s="564">
        <v>0</v>
      </c>
      <c r="R25" s="564">
        <v>0</v>
      </c>
      <c r="S25" s="564">
        <v>0</v>
      </c>
      <c r="T25" s="564">
        <v>0</v>
      </c>
      <c r="U25" s="564">
        <v>3</v>
      </c>
      <c r="V25" s="564">
        <v>113</v>
      </c>
      <c r="W25" s="632" t="s">
        <v>403</v>
      </c>
      <c r="AF25" s="1261"/>
      <c r="AG25" s="1261"/>
      <c r="AH25" s="1261"/>
    </row>
    <row r="26" spans="1:34" ht="38.1" customHeight="1" x14ac:dyDescent="0.5">
      <c r="A26" s="501" t="s">
        <v>26</v>
      </c>
      <c r="B26" s="564">
        <v>274</v>
      </c>
      <c r="C26" s="564">
        <v>0</v>
      </c>
      <c r="D26" s="539">
        <f t="shared" si="0"/>
        <v>274</v>
      </c>
      <c r="E26" s="564">
        <v>3</v>
      </c>
      <c r="F26" s="564">
        <v>1</v>
      </c>
      <c r="G26" s="564">
        <v>0</v>
      </c>
      <c r="H26" s="539">
        <f t="shared" si="4"/>
        <v>4</v>
      </c>
      <c r="I26" s="564">
        <v>2</v>
      </c>
      <c r="J26" s="564">
        <v>0</v>
      </c>
      <c r="K26" s="564">
        <v>0</v>
      </c>
      <c r="L26" s="607">
        <f t="shared" si="5"/>
        <v>2</v>
      </c>
      <c r="M26" s="564">
        <v>0</v>
      </c>
      <c r="N26" s="564">
        <v>0</v>
      </c>
      <c r="O26" s="564">
        <v>1</v>
      </c>
      <c r="P26" s="539">
        <f>SUM(M26:O26)</f>
        <v>1</v>
      </c>
      <c r="Q26" s="564">
        <v>11</v>
      </c>
      <c r="R26" s="564">
        <v>5</v>
      </c>
      <c r="S26" s="564">
        <v>0</v>
      </c>
      <c r="T26" s="564">
        <f>SUM(Q26:S26)</f>
        <v>16</v>
      </c>
      <c r="U26" s="564">
        <v>23</v>
      </c>
      <c r="V26" s="564">
        <v>297</v>
      </c>
      <c r="W26" s="632" t="s">
        <v>440</v>
      </c>
      <c r="AF26" s="1261"/>
      <c r="AG26" s="1261"/>
      <c r="AH26" s="1261"/>
    </row>
    <row r="27" spans="1:34" ht="38.1" customHeight="1" x14ac:dyDescent="0.5">
      <c r="A27" s="501" t="s">
        <v>34</v>
      </c>
      <c r="B27" s="564">
        <v>1317</v>
      </c>
      <c r="C27" s="564">
        <v>5</v>
      </c>
      <c r="D27" s="539">
        <f t="shared" si="0"/>
        <v>1322</v>
      </c>
      <c r="E27" s="564">
        <v>71</v>
      </c>
      <c r="F27" s="564">
        <v>2</v>
      </c>
      <c r="G27" s="564">
        <v>0</v>
      </c>
      <c r="H27" s="539">
        <f t="shared" si="4"/>
        <v>73</v>
      </c>
      <c r="I27" s="564">
        <v>15</v>
      </c>
      <c r="J27" s="564">
        <v>5</v>
      </c>
      <c r="K27" s="564">
        <v>0</v>
      </c>
      <c r="L27" s="607">
        <f t="shared" si="5"/>
        <v>20</v>
      </c>
      <c r="M27" s="564">
        <v>6</v>
      </c>
      <c r="N27" s="564">
        <v>41</v>
      </c>
      <c r="O27" s="564">
        <v>3</v>
      </c>
      <c r="P27" s="539">
        <f>SUM(M27:O27)</f>
        <v>50</v>
      </c>
      <c r="Q27" s="564">
        <v>11</v>
      </c>
      <c r="R27" s="564">
        <v>10</v>
      </c>
      <c r="S27" s="564">
        <v>10</v>
      </c>
      <c r="T27" s="564">
        <f>SUM(Q27:S27)</f>
        <v>31</v>
      </c>
      <c r="U27" s="564">
        <v>174</v>
      </c>
      <c r="V27" s="564">
        <v>1496</v>
      </c>
      <c r="W27" s="632" t="s">
        <v>441</v>
      </c>
      <c r="AF27" s="1261"/>
      <c r="AG27" s="1261"/>
      <c r="AH27" s="1261"/>
    </row>
    <row r="28" spans="1:34" ht="38.1" customHeight="1" x14ac:dyDescent="0.5">
      <c r="A28" s="501" t="s">
        <v>38</v>
      </c>
      <c r="B28" s="564">
        <v>39</v>
      </c>
      <c r="C28" s="564">
        <v>0</v>
      </c>
      <c r="D28" s="539">
        <f t="shared" si="0"/>
        <v>39</v>
      </c>
      <c r="E28" s="564">
        <v>0</v>
      </c>
      <c r="F28" s="564">
        <v>0</v>
      </c>
      <c r="G28" s="564">
        <v>0</v>
      </c>
      <c r="H28" s="564">
        <v>0</v>
      </c>
      <c r="I28" s="564">
        <v>0</v>
      </c>
      <c r="J28" s="564">
        <v>0</v>
      </c>
      <c r="K28" s="564">
        <v>0</v>
      </c>
      <c r="L28" s="564">
        <v>0</v>
      </c>
      <c r="M28" s="564">
        <v>0</v>
      </c>
      <c r="N28" s="564">
        <v>0</v>
      </c>
      <c r="O28" s="564">
        <v>0</v>
      </c>
      <c r="P28" s="564">
        <v>0</v>
      </c>
      <c r="Q28" s="564">
        <v>0</v>
      </c>
      <c r="R28" s="564">
        <v>0</v>
      </c>
      <c r="S28" s="564">
        <v>0</v>
      </c>
      <c r="T28" s="564">
        <v>0</v>
      </c>
      <c r="U28" s="564">
        <v>0</v>
      </c>
      <c r="V28" s="564">
        <v>39</v>
      </c>
      <c r="W28" s="632" t="s">
        <v>406</v>
      </c>
      <c r="AF28" s="1261"/>
      <c r="AG28" s="1261"/>
      <c r="AH28" s="1261"/>
    </row>
    <row r="29" spans="1:34" ht="38.1" customHeight="1" x14ac:dyDescent="0.5">
      <c r="A29" s="501" t="s">
        <v>45</v>
      </c>
      <c r="B29" s="564">
        <v>370</v>
      </c>
      <c r="C29" s="564">
        <v>0</v>
      </c>
      <c r="D29" s="539">
        <f t="shared" si="0"/>
        <v>370</v>
      </c>
      <c r="E29" s="564">
        <v>7</v>
      </c>
      <c r="F29" s="564">
        <v>2</v>
      </c>
      <c r="G29" s="564">
        <v>0</v>
      </c>
      <c r="H29" s="539">
        <f>SUM(E29:G29)</f>
        <v>9</v>
      </c>
      <c r="I29" s="564">
        <v>8</v>
      </c>
      <c r="J29" s="564">
        <v>0</v>
      </c>
      <c r="K29" s="564">
        <v>0</v>
      </c>
      <c r="L29" s="607">
        <f>SUM(I29:K29)</f>
        <v>8</v>
      </c>
      <c r="M29" s="564">
        <v>2</v>
      </c>
      <c r="N29" s="564">
        <v>0</v>
      </c>
      <c r="O29" s="564">
        <v>0</v>
      </c>
      <c r="P29" s="539">
        <f>SUM(M29:O29)</f>
        <v>2</v>
      </c>
      <c r="Q29" s="564">
        <v>6</v>
      </c>
      <c r="R29" s="564">
        <v>3</v>
      </c>
      <c r="S29" s="564">
        <v>0</v>
      </c>
      <c r="T29" s="564">
        <f>SUM(Q29:S29)</f>
        <v>9</v>
      </c>
      <c r="U29" s="564">
        <v>28</v>
      </c>
      <c r="V29" s="564">
        <v>398</v>
      </c>
      <c r="W29" s="632" t="s">
        <v>458</v>
      </c>
      <c r="AF29" s="1261"/>
      <c r="AG29" s="1261"/>
      <c r="AH29" s="1261"/>
    </row>
    <row r="30" spans="1:34" ht="38.1" customHeight="1" x14ac:dyDescent="0.5">
      <c r="A30" s="501" t="s">
        <v>303</v>
      </c>
      <c r="B30" s="641">
        <v>46</v>
      </c>
      <c r="C30" s="641">
        <v>0</v>
      </c>
      <c r="D30" s="539">
        <f t="shared" si="0"/>
        <v>46</v>
      </c>
      <c r="E30" s="641">
        <v>0</v>
      </c>
      <c r="F30" s="641">
        <v>0</v>
      </c>
      <c r="G30" s="641">
        <v>0</v>
      </c>
      <c r="H30" s="539">
        <v>0</v>
      </c>
      <c r="I30" s="641">
        <v>0</v>
      </c>
      <c r="J30" s="641">
        <v>0</v>
      </c>
      <c r="K30" s="641">
        <v>0</v>
      </c>
      <c r="L30" s="607">
        <v>0</v>
      </c>
      <c r="M30" s="641">
        <v>0</v>
      </c>
      <c r="N30" s="641">
        <v>0</v>
      </c>
      <c r="O30" s="641">
        <v>0</v>
      </c>
      <c r="P30" s="539">
        <v>0</v>
      </c>
      <c r="Q30" s="641">
        <v>0</v>
      </c>
      <c r="R30" s="641">
        <v>0</v>
      </c>
      <c r="S30" s="564">
        <v>0</v>
      </c>
      <c r="T30" s="564">
        <v>0</v>
      </c>
      <c r="U30" s="564">
        <v>0</v>
      </c>
      <c r="V30" s="564">
        <v>46</v>
      </c>
      <c r="W30" s="632" t="s">
        <v>408</v>
      </c>
      <c r="AF30" s="1261"/>
      <c r="AG30" s="1261"/>
      <c r="AH30" s="1261"/>
    </row>
    <row r="31" spans="1:34" ht="38.1" customHeight="1" x14ac:dyDescent="0.5">
      <c r="A31" s="501" t="s">
        <v>48</v>
      </c>
      <c r="B31" s="641">
        <v>270</v>
      </c>
      <c r="C31" s="641">
        <v>1</v>
      </c>
      <c r="D31" s="539">
        <f t="shared" si="0"/>
        <v>271</v>
      </c>
      <c r="E31" s="641">
        <v>3</v>
      </c>
      <c r="F31" s="641">
        <v>1</v>
      </c>
      <c r="G31" s="641">
        <v>0</v>
      </c>
      <c r="H31" s="539">
        <f>SUM(E31:G31)</f>
        <v>4</v>
      </c>
      <c r="I31" s="641">
        <v>1</v>
      </c>
      <c r="J31" s="641">
        <v>0</v>
      </c>
      <c r="K31" s="641">
        <v>0</v>
      </c>
      <c r="L31" s="607">
        <f>SUM(I31:K31)</f>
        <v>1</v>
      </c>
      <c r="M31" s="641">
        <v>0</v>
      </c>
      <c r="N31" s="641">
        <v>0</v>
      </c>
      <c r="O31" s="641">
        <v>0</v>
      </c>
      <c r="P31" s="539">
        <v>0</v>
      </c>
      <c r="Q31" s="641">
        <v>1</v>
      </c>
      <c r="R31" s="641">
        <v>0</v>
      </c>
      <c r="S31" s="564">
        <v>0</v>
      </c>
      <c r="T31" s="564">
        <f>SUM(Q31:S31)</f>
        <v>1</v>
      </c>
      <c r="U31" s="564">
        <v>6</v>
      </c>
      <c r="V31" s="564">
        <v>277</v>
      </c>
      <c r="W31" s="632" t="s">
        <v>409</v>
      </c>
      <c r="AF31" s="1261"/>
      <c r="AG31" s="1261"/>
      <c r="AH31" s="1261"/>
    </row>
    <row r="32" spans="1:34" ht="38.1" customHeight="1" thickBot="1" x14ac:dyDescent="0.55000000000000004">
      <c r="A32" s="501" t="s">
        <v>358</v>
      </c>
      <c r="B32" s="641">
        <v>0</v>
      </c>
      <c r="C32" s="641">
        <v>0</v>
      </c>
      <c r="D32" s="539">
        <v>0</v>
      </c>
      <c r="E32" s="641">
        <v>0</v>
      </c>
      <c r="F32" s="641">
        <v>0</v>
      </c>
      <c r="G32" s="641">
        <v>0</v>
      </c>
      <c r="H32" s="539">
        <v>0</v>
      </c>
      <c r="I32" s="641">
        <v>0</v>
      </c>
      <c r="J32" s="641">
        <v>0</v>
      </c>
      <c r="K32" s="641">
        <v>0</v>
      </c>
      <c r="L32" s="607">
        <v>0</v>
      </c>
      <c r="M32" s="641">
        <v>0</v>
      </c>
      <c r="N32" s="641">
        <v>0</v>
      </c>
      <c r="O32" s="641">
        <v>0</v>
      </c>
      <c r="P32" s="539">
        <v>0</v>
      </c>
      <c r="Q32" s="641">
        <v>0</v>
      </c>
      <c r="R32" s="641">
        <v>0</v>
      </c>
      <c r="S32" s="564">
        <v>0</v>
      </c>
      <c r="T32" s="564">
        <v>0</v>
      </c>
      <c r="U32" s="564">
        <v>0</v>
      </c>
      <c r="V32" s="564">
        <v>0</v>
      </c>
      <c r="W32" s="632" t="s">
        <v>442</v>
      </c>
      <c r="AF32" s="1263"/>
      <c r="AG32" s="1263"/>
    </row>
    <row r="33" spans="1:28" ht="38.1" customHeight="1" thickBot="1" x14ac:dyDescent="0.3">
      <c r="A33" s="506" t="s">
        <v>350</v>
      </c>
      <c r="B33" s="570">
        <f>SUM(B10:B32)</f>
        <v>10138</v>
      </c>
      <c r="C33" s="570">
        <f>SUM(C10:C32)</f>
        <v>78</v>
      </c>
      <c r="D33" s="570">
        <f>SUM(B33:C33)</f>
        <v>10216</v>
      </c>
      <c r="E33" s="570">
        <f>SUM(E10:E32)</f>
        <v>553</v>
      </c>
      <c r="F33" s="570">
        <f>SUM(F10:F32)</f>
        <v>151</v>
      </c>
      <c r="G33" s="570">
        <f>SUM(G10:G32)</f>
        <v>251</v>
      </c>
      <c r="H33" s="570">
        <f>SUM(E33:G33)</f>
        <v>955</v>
      </c>
      <c r="I33" s="570">
        <f>SUM(I10:I32)</f>
        <v>121</v>
      </c>
      <c r="J33" s="570">
        <f>SUM(J10:J32)</f>
        <v>246</v>
      </c>
      <c r="K33" s="570">
        <f>SUM(K10:K32)</f>
        <v>21</v>
      </c>
      <c r="L33" s="570">
        <f>SUM(L10:L32)</f>
        <v>388</v>
      </c>
      <c r="M33" s="570">
        <f>SUM(M12:M32)</f>
        <v>44</v>
      </c>
      <c r="N33" s="570">
        <f>SUM(N12:N32)</f>
        <v>130</v>
      </c>
      <c r="O33" s="570">
        <f>SUM(O12:O32)</f>
        <v>18</v>
      </c>
      <c r="P33" s="570">
        <f>SUM(M33:O33)</f>
        <v>192</v>
      </c>
      <c r="Q33" s="570">
        <f>SUM(Q10:Q32)</f>
        <v>223</v>
      </c>
      <c r="R33" s="570">
        <f>SUM(R10:R32)</f>
        <v>385</v>
      </c>
      <c r="S33" s="570">
        <f>SUM(S10:S32)</f>
        <v>107</v>
      </c>
      <c r="T33" s="570">
        <f>SUM(Q33:S33)</f>
        <v>715</v>
      </c>
      <c r="U33" s="570">
        <f>SUM(U10:U32)</f>
        <v>2250</v>
      </c>
      <c r="V33" s="570">
        <v>12466</v>
      </c>
      <c r="W33" s="642" t="s">
        <v>686</v>
      </c>
    </row>
    <row r="34" spans="1:28" ht="15.75" x14ac:dyDescent="0.25">
      <c r="T34" s="323"/>
      <c r="U34" s="323"/>
      <c r="V34" s="323"/>
    </row>
    <row r="35" spans="1:28" ht="27.75" x14ac:dyDescent="0.4">
      <c r="B35" s="21"/>
      <c r="D35" s="264"/>
      <c r="E35" s="264"/>
    </row>
    <row r="36" spans="1:28" ht="36.75" customHeight="1" x14ac:dyDescent="0.4">
      <c r="D36" s="264"/>
      <c r="E36" s="264"/>
      <c r="AA36" s="1262"/>
      <c r="AB36" s="1262"/>
    </row>
    <row r="37" spans="1:28" ht="26.25" x14ac:dyDescent="0.4">
      <c r="AA37" s="1262"/>
      <c r="AB37" s="1262"/>
    </row>
    <row r="38" spans="1:28" ht="26.25" x14ac:dyDescent="0.4">
      <c r="W38"/>
      <c r="AA38" s="1262"/>
      <c r="AB38" s="1262"/>
    </row>
    <row r="39" spans="1:28" ht="14.25" customHeight="1" x14ac:dyDescent="0.4">
      <c r="W39"/>
      <c r="AA39" s="1262"/>
      <c r="AB39" s="1262"/>
    </row>
    <row r="40" spans="1:28" ht="26.25" x14ac:dyDescent="0.4">
      <c r="W40"/>
      <c r="AA40" s="1262"/>
      <c r="AB40" s="1262"/>
    </row>
    <row r="41" spans="1:28" ht="26.25" x14ac:dyDescent="0.4">
      <c r="W41"/>
      <c r="AA41" s="1262"/>
      <c r="AB41" s="1262"/>
    </row>
    <row r="42" spans="1:28" ht="26.25" x14ac:dyDescent="0.4">
      <c r="W42"/>
      <c r="AA42" s="1262"/>
      <c r="AB42" s="1262"/>
    </row>
    <row r="43" spans="1:28" ht="26.25" x14ac:dyDescent="0.4">
      <c r="W43"/>
      <c r="AA43" s="1262"/>
      <c r="AB43" s="1262"/>
    </row>
    <row r="44" spans="1:28" ht="26.25" x14ac:dyDescent="0.4">
      <c r="W44"/>
      <c r="AA44" s="1262"/>
      <c r="AB44" s="1262"/>
    </row>
    <row r="45" spans="1:28" ht="26.25" x14ac:dyDescent="0.4">
      <c r="W45"/>
      <c r="AA45" s="1262"/>
      <c r="AB45" s="1262"/>
    </row>
    <row r="46" spans="1:28" ht="26.25" x14ac:dyDescent="0.4">
      <c r="W46"/>
      <c r="AA46" s="1262"/>
      <c r="AB46" s="1262"/>
    </row>
    <row r="47" spans="1:28" ht="26.25" x14ac:dyDescent="0.4">
      <c r="W47"/>
      <c r="AA47" s="1262"/>
      <c r="AB47" s="1262"/>
    </row>
    <row r="48" spans="1:28" ht="26.25" x14ac:dyDescent="0.4">
      <c r="W48"/>
      <c r="AA48" s="1262"/>
      <c r="AB48" s="1262"/>
    </row>
    <row r="49" spans="23:28" ht="26.25" x14ac:dyDescent="0.4">
      <c r="W49"/>
      <c r="AA49" s="1262"/>
      <c r="AB49" s="1262"/>
    </row>
    <row r="50" spans="23:28" ht="26.25" x14ac:dyDescent="0.4">
      <c r="W50"/>
      <c r="AA50" s="1262"/>
      <c r="AB50" s="1262"/>
    </row>
    <row r="51" spans="23:28" ht="26.25" x14ac:dyDescent="0.4">
      <c r="W51"/>
      <c r="AA51" s="1262"/>
      <c r="AB51" s="1262"/>
    </row>
    <row r="52" spans="23:28" ht="26.25" x14ac:dyDescent="0.4">
      <c r="W52"/>
      <c r="AA52" s="1262"/>
      <c r="AB52" s="1262"/>
    </row>
    <row r="53" spans="23:28" ht="26.25" x14ac:dyDescent="0.4">
      <c r="W53"/>
      <c r="AA53" s="1262"/>
      <c r="AB53" s="1262"/>
    </row>
    <row r="54" spans="23:28" ht="26.25" x14ac:dyDescent="0.4">
      <c r="W54"/>
      <c r="AA54" s="1262"/>
      <c r="AB54" s="1262"/>
    </row>
    <row r="55" spans="23:28" ht="26.25" x14ac:dyDescent="0.4">
      <c r="W55"/>
      <c r="AA55" s="1262"/>
      <c r="AB55" s="1262"/>
    </row>
    <row r="56" spans="23:28" x14ac:dyDescent="0.25">
      <c r="W56"/>
    </row>
    <row r="57" spans="23:28" x14ac:dyDescent="0.25">
      <c r="W57"/>
    </row>
    <row r="58" spans="23:28" x14ac:dyDescent="0.25">
      <c r="W58"/>
    </row>
    <row r="59" spans="23:28" x14ac:dyDescent="0.25">
      <c r="W59"/>
    </row>
    <row r="60" spans="23:28" x14ac:dyDescent="0.25">
      <c r="W60"/>
    </row>
    <row r="61" spans="23:28" x14ac:dyDescent="0.25">
      <c r="W61"/>
    </row>
    <row r="62" spans="23:28" x14ac:dyDescent="0.25">
      <c r="W62"/>
    </row>
    <row r="63" spans="23:28" x14ac:dyDescent="0.25">
      <c r="W63"/>
    </row>
    <row r="64" spans="23:28" x14ac:dyDescent="0.25">
      <c r="W64"/>
    </row>
    <row r="65" spans="23:23" x14ac:dyDescent="0.25">
      <c r="W65"/>
    </row>
    <row r="66" spans="23:23" x14ac:dyDescent="0.25">
      <c r="W66"/>
    </row>
    <row r="67" spans="23:23" x14ac:dyDescent="0.25">
      <c r="W67"/>
    </row>
    <row r="68" spans="23:23" x14ac:dyDescent="0.25">
      <c r="W68"/>
    </row>
    <row r="69" spans="23:23" x14ac:dyDescent="0.25">
      <c r="W69"/>
    </row>
    <row r="70" spans="23:23" x14ac:dyDescent="0.25">
      <c r="W70"/>
    </row>
    <row r="71" spans="23:23" x14ac:dyDescent="0.25">
      <c r="W71"/>
    </row>
    <row r="72" spans="23:23" x14ac:dyDescent="0.25">
      <c r="W72"/>
    </row>
    <row r="73" spans="23:23" x14ac:dyDescent="0.25">
      <c r="W73"/>
    </row>
    <row r="74" spans="23:23" x14ac:dyDescent="0.25">
      <c r="W74"/>
    </row>
    <row r="75" spans="23:23" x14ac:dyDescent="0.25">
      <c r="W75"/>
    </row>
    <row r="76" spans="23:23" x14ac:dyDescent="0.25">
      <c r="W76"/>
    </row>
    <row r="77" spans="23:23" x14ac:dyDescent="0.25">
      <c r="W77"/>
    </row>
    <row r="78" spans="23:23" x14ac:dyDescent="0.25">
      <c r="W78"/>
    </row>
    <row r="79" spans="23:23" x14ac:dyDescent="0.25">
      <c r="W79"/>
    </row>
    <row r="80" spans="23:23" x14ac:dyDescent="0.25">
      <c r="W80"/>
    </row>
    <row r="81" spans="23:23" x14ac:dyDescent="0.25">
      <c r="W81"/>
    </row>
    <row r="82" spans="23:23" x14ac:dyDescent="0.25">
      <c r="W82"/>
    </row>
    <row r="83" spans="23:23" x14ac:dyDescent="0.25">
      <c r="W83"/>
    </row>
    <row r="84" spans="23:23" x14ac:dyDescent="0.25">
      <c r="W84"/>
    </row>
    <row r="85" spans="23:23" x14ac:dyDescent="0.25">
      <c r="W85"/>
    </row>
    <row r="86" spans="23:23" x14ac:dyDescent="0.25">
      <c r="W86"/>
    </row>
    <row r="87" spans="23:23" x14ac:dyDescent="0.25">
      <c r="W87"/>
    </row>
    <row r="88" spans="23:23" x14ac:dyDescent="0.25">
      <c r="W88"/>
    </row>
    <row r="89" spans="23:23" x14ac:dyDescent="0.25">
      <c r="W89"/>
    </row>
    <row r="90" spans="23:23" x14ac:dyDescent="0.25">
      <c r="W90"/>
    </row>
    <row r="91" spans="23:23" x14ac:dyDescent="0.25">
      <c r="W91"/>
    </row>
    <row r="92" spans="23:23" x14ac:dyDescent="0.25">
      <c r="W92"/>
    </row>
    <row r="93" spans="23:23" x14ac:dyDescent="0.25">
      <c r="W93"/>
    </row>
    <row r="94" spans="23:23" x14ac:dyDescent="0.25">
      <c r="W94"/>
    </row>
    <row r="95" spans="23:23" x14ac:dyDescent="0.25">
      <c r="W95"/>
    </row>
    <row r="96" spans="23:23" x14ac:dyDescent="0.25">
      <c r="W96"/>
    </row>
    <row r="97" spans="23:23" x14ac:dyDescent="0.25">
      <c r="W97"/>
    </row>
    <row r="98" spans="23:23" x14ac:dyDescent="0.25">
      <c r="W98"/>
    </row>
  </sheetData>
  <mergeCells count="31">
    <mergeCell ref="A1:W1"/>
    <mergeCell ref="V4:V8"/>
    <mergeCell ref="E6:G6"/>
    <mergeCell ref="E4:G4"/>
    <mergeCell ref="I6:K6"/>
    <mergeCell ref="H4:H8"/>
    <mergeCell ref="I4:K4"/>
    <mergeCell ref="M4:O4"/>
    <mergeCell ref="M6:O6"/>
    <mergeCell ref="L4:L8"/>
    <mergeCell ref="A4:A8"/>
    <mergeCell ref="P4:P8"/>
    <mergeCell ref="T4:T8"/>
    <mergeCell ref="Q4:S4"/>
    <mergeCell ref="Q6:S6"/>
    <mergeCell ref="U4:U8"/>
    <mergeCell ref="A9:B9"/>
    <mergeCell ref="D4:D8"/>
    <mergeCell ref="A2:W2"/>
    <mergeCell ref="W4:W8"/>
    <mergeCell ref="E5:G5"/>
    <mergeCell ref="E7:G7"/>
    <mergeCell ref="I7:K7"/>
    <mergeCell ref="M7:O7"/>
    <mergeCell ref="Q7:S7"/>
    <mergeCell ref="I5:K5"/>
    <mergeCell ref="M5:O5"/>
    <mergeCell ref="Q5:S5"/>
    <mergeCell ref="B6:C6"/>
    <mergeCell ref="B7:C7"/>
    <mergeCell ref="B8:C8"/>
  </mergeCells>
  <printOptions horizontalCentered="1"/>
  <pageMargins left="0.15748031496063" right="0.31496062992126" top="0.27559055118110198" bottom="0.47244094488188998" header="0.196850393700787" footer="0.31496062992126"/>
  <pageSetup paperSize="9" scale="44" orientation="landscape" r:id="rId1"/>
  <headerFooter>
    <oddFooter>&amp;C&amp;14 &amp;"Arial,Bold"20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6"/>
  <sheetViews>
    <sheetView rightToLeft="1" topLeftCell="A10" zoomScale="55" zoomScaleNormal="55" workbookViewId="0">
      <selection activeCell="C26" sqref="C26:Z26"/>
    </sheetView>
  </sheetViews>
  <sheetFormatPr defaultRowHeight="15" x14ac:dyDescent="0.25"/>
  <cols>
    <col min="1" max="1" width="23.5703125" customWidth="1"/>
    <col min="2" max="2" width="12.7109375" customWidth="1"/>
    <col min="3" max="3" width="13" customWidth="1"/>
    <col min="4" max="4" width="13.42578125" customWidth="1"/>
    <col min="5" max="5" width="13" customWidth="1"/>
    <col min="6" max="6" width="12.42578125" customWidth="1"/>
    <col min="7" max="7" width="13.140625" customWidth="1"/>
    <col min="8" max="8" width="12.5703125" customWidth="1"/>
    <col min="10" max="10" width="12.5703125" customWidth="1"/>
    <col min="11" max="11" width="14" customWidth="1"/>
    <col min="12" max="12" width="13.5703125" customWidth="1"/>
    <col min="14" max="14" width="12.85546875" customWidth="1"/>
    <col min="15" max="15" width="14.7109375" customWidth="1"/>
    <col min="16" max="16" width="13" customWidth="1"/>
    <col min="18" max="18" width="14.28515625" customWidth="1"/>
    <col min="19" max="19" width="13.5703125" customWidth="1"/>
    <col min="20" max="20" width="13.42578125" customWidth="1"/>
    <col min="22" max="22" width="17.28515625" customWidth="1"/>
    <col min="23" max="23" width="16.5703125" bestFit="1" customWidth="1"/>
    <col min="24" max="24" width="13.42578125" bestFit="1" customWidth="1"/>
    <col min="25" max="25" width="9.85546875" customWidth="1"/>
    <col min="26" max="26" width="11" customWidth="1"/>
    <col min="28" max="28" width="10" customWidth="1"/>
  </cols>
  <sheetData>
    <row r="1" spans="1:26" ht="36.75" customHeight="1" thickBot="1" x14ac:dyDescent="0.3">
      <c r="A1" s="1706" t="s">
        <v>287</v>
      </c>
      <c r="B1" s="1706"/>
      <c r="C1" s="1706"/>
      <c r="D1" s="1706"/>
      <c r="E1" s="1706"/>
      <c r="F1" s="1706"/>
      <c r="G1" s="1706"/>
      <c r="H1" s="1706"/>
      <c r="I1" s="1706"/>
      <c r="J1" s="1706"/>
      <c r="K1" s="1706"/>
      <c r="L1" s="1706"/>
      <c r="M1" s="1706"/>
    </row>
    <row r="2" spans="1:26" ht="24.95" customHeight="1" thickTop="1" x14ac:dyDescent="0.25">
      <c r="A2" s="1707" t="s">
        <v>211</v>
      </c>
      <c r="B2" s="1707"/>
      <c r="C2" s="121" t="s">
        <v>19</v>
      </c>
      <c r="D2" s="121" t="s">
        <v>20</v>
      </c>
      <c r="E2" s="1700" t="s">
        <v>215</v>
      </c>
      <c r="F2" s="1702" t="s">
        <v>87</v>
      </c>
      <c r="G2" s="1702"/>
      <c r="H2" s="1702"/>
      <c r="I2" s="1702"/>
      <c r="J2" s="1702" t="s">
        <v>64</v>
      </c>
      <c r="K2" s="1702"/>
      <c r="L2" s="1702"/>
      <c r="M2" s="1702"/>
      <c r="N2" s="1702" t="s">
        <v>219</v>
      </c>
      <c r="O2" s="1702"/>
      <c r="P2" s="1702"/>
      <c r="Q2" s="1702"/>
      <c r="R2" s="1700" t="s">
        <v>222</v>
      </c>
      <c r="S2" s="1700"/>
      <c r="T2" s="1700"/>
      <c r="U2" s="1700"/>
      <c r="V2" s="1702" t="s">
        <v>220</v>
      </c>
      <c r="W2" s="1702"/>
      <c r="X2" s="1702"/>
      <c r="Y2" s="1702"/>
      <c r="Z2" s="1703" t="s">
        <v>16</v>
      </c>
    </row>
    <row r="3" spans="1:26" ht="54.75" customHeight="1" x14ac:dyDescent="0.25">
      <c r="A3" s="1708"/>
      <c r="B3" s="1708"/>
      <c r="C3" s="121" t="s">
        <v>213</v>
      </c>
      <c r="D3" s="121" t="s">
        <v>213</v>
      </c>
      <c r="E3" s="1701"/>
      <c r="F3" s="1702" t="s">
        <v>213</v>
      </c>
      <c r="G3" s="1702"/>
      <c r="H3" s="1702"/>
      <c r="I3" s="1702"/>
      <c r="J3" s="1702" t="s">
        <v>213</v>
      </c>
      <c r="K3" s="1702"/>
      <c r="L3" s="1702"/>
      <c r="M3" s="1702"/>
      <c r="N3" s="1702" t="s">
        <v>213</v>
      </c>
      <c r="O3" s="1702"/>
      <c r="P3" s="1702"/>
      <c r="Q3" s="1702"/>
      <c r="R3" s="1701"/>
      <c r="S3" s="1701"/>
      <c r="T3" s="1701"/>
      <c r="U3" s="1701"/>
      <c r="V3" s="1702" t="s">
        <v>213</v>
      </c>
      <c r="W3" s="1702"/>
      <c r="X3" s="1702"/>
      <c r="Y3" s="1702"/>
      <c r="Z3" s="1704"/>
    </row>
    <row r="4" spans="1:26" ht="51.75" customHeight="1" thickBot="1" x14ac:dyDescent="0.3">
      <c r="A4" s="1709"/>
      <c r="B4" s="1709"/>
      <c r="C4" s="110" t="s">
        <v>214</v>
      </c>
      <c r="D4" s="110" t="s">
        <v>214</v>
      </c>
      <c r="E4" s="110" t="s">
        <v>214</v>
      </c>
      <c r="F4" s="110" t="s">
        <v>216</v>
      </c>
      <c r="G4" s="110" t="s">
        <v>217</v>
      </c>
      <c r="H4" s="110" t="s">
        <v>218</v>
      </c>
      <c r="I4" s="110" t="s">
        <v>0</v>
      </c>
      <c r="J4" s="110" t="s">
        <v>216</v>
      </c>
      <c r="K4" s="110" t="s">
        <v>217</v>
      </c>
      <c r="L4" s="110" t="s">
        <v>218</v>
      </c>
      <c r="M4" s="110" t="s">
        <v>0</v>
      </c>
      <c r="N4" s="110" t="s">
        <v>216</v>
      </c>
      <c r="O4" s="110" t="s">
        <v>217</v>
      </c>
      <c r="P4" s="110" t="s">
        <v>218</v>
      </c>
      <c r="Q4" s="110" t="s">
        <v>0</v>
      </c>
      <c r="R4" s="110" t="s">
        <v>216</v>
      </c>
      <c r="S4" s="110" t="s">
        <v>217</v>
      </c>
      <c r="T4" s="110" t="s">
        <v>218</v>
      </c>
      <c r="U4" s="110" t="s">
        <v>0</v>
      </c>
      <c r="V4" s="110" t="s">
        <v>223</v>
      </c>
      <c r="W4" s="110" t="s">
        <v>224</v>
      </c>
      <c r="X4" s="110" t="s">
        <v>225</v>
      </c>
      <c r="Y4" s="110" t="s">
        <v>0</v>
      </c>
      <c r="Z4" s="1705"/>
    </row>
    <row r="5" spans="1:26" ht="24.95" customHeight="1" x14ac:dyDescent="0.25">
      <c r="A5" s="1699" t="s">
        <v>82</v>
      </c>
      <c r="B5" s="1699"/>
      <c r="C5" s="120">
        <v>230</v>
      </c>
      <c r="D5" s="120">
        <v>10</v>
      </c>
      <c r="E5" s="120">
        <v>240</v>
      </c>
      <c r="F5" s="120">
        <v>11</v>
      </c>
      <c r="G5" s="120">
        <v>8</v>
      </c>
      <c r="H5" s="120">
        <v>17</v>
      </c>
      <c r="I5" s="120">
        <v>36</v>
      </c>
      <c r="J5" s="125">
        <v>44</v>
      </c>
      <c r="K5" s="125">
        <v>88</v>
      </c>
      <c r="L5" s="120">
        <v>59</v>
      </c>
      <c r="M5" s="120">
        <v>191</v>
      </c>
      <c r="N5" s="120">
        <v>1</v>
      </c>
      <c r="O5" s="120">
        <v>12</v>
      </c>
      <c r="P5" s="120">
        <v>25</v>
      </c>
      <c r="Q5" s="120">
        <v>38</v>
      </c>
      <c r="R5" s="120">
        <v>56</v>
      </c>
      <c r="S5" s="120">
        <v>88</v>
      </c>
      <c r="T5" s="120">
        <v>121</v>
      </c>
      <c r="U5" s="120">
        <v>265</v>
      </c>
      <c r="V5" s="120">
        <v>56</v>
      </c>
      <c r="W5" s="120">
        <v>92</v>
      </c>
      <c r="X5" s="120">
        <v>3</v>
      </c>
      <c r="Y5" s="120">
        <v>151</v>
      </c>
      <c r="Z5" s="120">
        <v>656</v>
      </c>
    </row>
    <row r="6" spans="1:26" ht="24.95" customHeight="1" x14ac:dyDescent="0.25">
      <c r="A6" s="1478" t="s">
        <v>83</v>
      </c>
      <c r="B6" s="1478"/>
      <c r="C6" s="25">
        <v>14</v>
      </c>
      <c r="D6" s="121">
        <v>0</v>
      </c>
      <c r="E6" s="121">
        <v>14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1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5">
        <v>0</v>
      </c>
      <c r="U6" s="65">
        <v>0</v>
      </c>
      <c r="V6" s="65">
        <v>0</v>
      </c>
      <c r="W6" s="65">
        <v>0</v>
      </c>
      <c r="X6" s="65">
        <v>0</v>
      </c>
      <c r="Y6" s="65">
        <v>0</v>
      </c>
      <c r="Z6" s="65">
        <v>14</v>
      </c>
    </row>
    <row r="7" spans="1:26" ht="24.95" customHeight="1" x14ac:dyDescent="0.25">
      <c r="A7" s="1478" t="s">
        <v>51</v>
      </c>
      <c r="B7" s="1478"/>
      <c r="C7" s="25">
        <v>24</v>
      </c>
      <c r="D7" s="121">
        <v>0</v>
      </c>
      <c r="E7" s="121">
        <v>24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  <c r="L7" s="121">
        <v>0</v>
      </c>
      <c r="M7" s="121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0</v>
      </c>
      <c r="X7" s="65">
        <v>0</v>
      </c>
      <c r="Y7" s="65">
        <v>0</v>
      </c>
      <c r="Z7" s="65">
        <v>24</v>
      </c>
    </row>
    <row r="8" spans="1:26" ht="24.95" customHeight="1" x14ac:dyDescent="0.25">
      <c r="A8" s="1479" t="s">
        <v>52</v>
      </c>
      <c r="B8" s="1479"/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</row>
    <row r="9" spans="1:26" ht="24.95" customHeight="1" x14ac:dyDescent="0.25">
      <c r="A9" s="1479" t="s">
        <v>84</v>
      </c>
      <c r="B9" s="1479"/>
      <c r="C9" s="36">
        <v>13</v>
      </c>
      <c r="D9" s="121">
        <v>0</v>
      </c>
      <c r="E9" s="121">
        <v>13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  <c r="Z9" s="65">
        <v>13</v>
      </c>
    </row>
    <row r="10" spans="1:26" ht="24.95" customHeight="1" x14ac:dyDescent="0.25">
      <c r="A10" s="1479" t="s">
        <v>54</v>
      </c>
      <c r="B10" s="1479"/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</row>
    <row r="11" spans="1:26" ht="24.95" customHeight="1" x14ac:dyDescent="0.25">
      <c r="A11" s="1478" t="s">
        <v>85</v>
      </c>
      <c r="B11" s="1478"/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</row>
    <row r="12" spans="1:26" ht="24.95" customHeight="1" x14ac:dyDescent="0.25">
      <c r="A12" s="1479" t="s">
        <v>86</v>
      </c>
      <c r="B12" s="1479"/>
      <c r="C12" s="36">
        <v>116</v>
      </c>
      <c r="D12" s="121">
        <v>0</v>
      </c>
      <c r="E12" s="121">
        <v>116</v>
      </c>
      <c r="F12" s="121">
        <v>1</v>
      </c>
      <c r="G12" s="121">
        <v>0</v>
      </c>
      <c r="H12" s="121">
        <v>0</v>
      </c>
      <c r="I12" s="121">
        <v>1</v>
      </c>
      <c r="J12" s="121">
        <v>2</v>
      </c>
      <c r="K12" s="121">
        <v>1</v>
      </c>
      <c r="L12" s="121">
        <v>0</v>
      </c>
      <c r="M12" s="121">
        <v>3</v>
      </c>
      <c r="N12" s="65">
        <v>0</v>
      </c>
      <c r="O12" s="65">
        <v>0</v>
      </c>
      <c r="P12" s="65">
        <v>0</v>
      </c>
      <c r="Q12" s="65">
        <v>0</v>
      </c>
      <c r="R12" s="65">
        <v>3</v>
      </c>
      <c r="S12" s="65">
        <v>1</v>
      </c>
      <c r="T12" s="65">
        <v>0</v>
      </c>
      <c r="U12" s="65">
        <v>4</v>
      </c>
      <c r="V12" s="65">
        <v>4</v>
      </c>
      <c r="W12" s="65">
        <v>1</v>
      </c>
      <c r="X12" s="65">
        <v>0</v>
      </c>
      <c r="Y12" s="65">
        <v>5</v>
      </c>
      <c r="Z12" s="65">
        <v>125</v>
      </c>
    </row>
    <row r="13" spans="1:26" ht="24.95" customHeight="1" x14ac:dyDescent="0.25">
      <c r="A13" s="1478" t="s">
        <v>57</v>
      </c>
      <c r="B13" s="1478"/>
      <c r="C13" s="36">
        <v>194</v>
      </c>
      <c r="D13" s="37">
        <v>1</v>
      </c>
      <c r="E13" s="37">
        <v>195</v>
      </c>
      <c r="F13" s="37">
        <v>1</v>
      </c>
      <c r="G13" s="37">
        <v>1</v>
      </c>
      <c r="H13" s="37">
        <v>3</v>
      </c>
      <c r="I13" s="37">
        <v>5</v>
      </c>
      <c r="J13" s="37">
        <v>1</v>
      </c>
      <c r="K13" s="37">
        <v>8</v>
      </c>
      <c r="L13" s="37">
        <v>0</v>
      </c>
      <c r="M13" s="37">
        <v>9</v>
      </c>
      <c r="N13" s="65">
        <v>19</v>
      </c>
      <c r="O13" s="65">
        <v>0</v>
      </c>
      <c r="P13" s="65">
        <v>0</v>
      </c>
      <c r="Q13" s="65">
        <v>19</v>
      </c>
      <c r="R13" s="65">
        <v>21</v>
      </c>
      <c r="S13" s="65">
        <v>9</v>
      </c>
      <c r="T13" s="65">
        <v>3</v>
      </c>
      <c r="U13" s="65">
        <v>33</v>
      </c>
      <c r="V13" s="65">
        <v>22</v>
      </c>
      <c r="W13" s="65">
        <v>0</v>
      </c>
      <c r="X13" s="65">
        <v>3</v>
      </c>
      <c r="Y13" s="65">
        <v>25</v>
      </c>
      <c r="Z13" s="65">
        <v>253</v>
      </c>
    </row>
    <row r="14" spans="1:26" ht="24.95" customHeight="1" x14ac:dyDescent="0.25">
      <c r="A14" s="1499" t="s">
        <v>154</v>
      </c>
      <c r="B14" s="1499"/>
      <c r="C14" s="36">
        <v>2</v>
      </c>
      <c r="D14" s="37">
        <v>0</v>
      </c>
      <c r="E14" s="37">
        <v>2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5">
        <v>2</v>
      </c>
    </row>
    <row r="15" spans="1:26" ht="24.95" customHeight="1" x14ac:dyDescent="0.25">
      <c r="A15" s="1499" t="s">
        <v>155</v>
      </c>
      <c r="B15" s="1499"/>
      <c r="C15" s="36">
        <v>3</v>
      </c>
      <c r="D15" s="37">
        <v>0</v>
      </c>
      <c r="E15" s="37">
        <v>3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3</v>
      </c>
    </row>
    <row r="16" spans="1:26" ht="24.95" customHeight="1" x14ac:dyDescent="0.25">
      <c r="A16" s="1499" t="s">
        <v>156</v>
      </c>
      <c r="B16" s="1499"/>
      <c r="C16" s="36">
        <v>7</v>
      </c>
      <c r="D16" s="37">
        <v>0</v>
      </c>
      <c r="E16" s="37">
        <v>7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5">
        <v>7</v>
      </c>
    </row>
    <row r="17" spans="1:26" ht="24.95" customHeight="1" x14ac:dyDescent="0.25">
      <c r="A17" s="1499" t="s">
        <v>158</v>
      </c>
      <c r="B17" s="1499"/>
      <c r="C17" s="64">
        <v>2</v>
      </c>
      <c r="D17" s="65">
        <v>0</v>
      </c>
      <c r="E17" s="65">
        <v>2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  <c r="Z17" s="65">
        <v>2</v>
      </c>
    </row>
    <row r="18" spans="1:26" ht="24.95" customHeight="1" x14ac:dyDescent="0.25">
      <c r="A18" s="1499" t="s">
        <v>157</v>
      </c>
      <c r="B18" s="1499"/>
      <c r="C18" s="64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1</v>
      </c>
      <c r="Q18" s="65">
        <v>1</v>
      </c>
      <c r="R18" s="65">
        <v>0</v>
      </c>
      <c r="S18" s="65">
        <v>0</v>
      </c>
      <c r="T18" s="65">
        <v>1</v>
      </c>
      <c r="U18" s="65">
        <v>1</v>
      </c>
      <c r="V18" s="65">
        <v>0</v>
      </c>
      <c r="W18" s="65">
        <v>0</v>
      </c>
      <c r="X18" s="65">
        <v>0</v>
      </c>
      <c r="Y18" s="65">
        <v>0</v>
      </c>
      <c r="Z18" s="65">
        <v>1</v>
      </c>
    </row>
    <row r="19" spans="1:26" ht="24.95" customHeight="1" x14ac:dyDescent="0.25">
      <c r="A19" s="1499" t="s">
        <v>162</v>
      </c>
      <c r="B19" s="1499"/>
      <c r="C19" s="64">
        <v>79</v>
      </c>
      <c r="D19" s="65">
        <v>0</v>
      </c>
      <c r="E19" s="65">
        <v>79</v>
      </c>
      <c r="F19" s="65">
        <v>2</v>
      </c>
      <c r="G19" s="65">
        <v>0</v>
      </c>
      <c r="H19" s="65">
        <v>0</v>
      </c>
      <c r="I19" s="65">
        <v>2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2</v>
      </c>
      <c r="S19" s="65">
        <v>0</v>
      </c>
      <c r="T19" s="65">
        <v>0</v>
      </c>
      <c r="U19" s="65">
        <v>2</v>
      </c>
      <c r="V19" s="65">
        <v>0</v>
      </c>
      <c r="W19" s="65">
        <v>0</v>
      </c>
      <c r="X19" s="65">
        <v>0</v>
      </c>
      <c r="Y19" s="65">
        <v>0</v>
      </c>
      <c r="Z19" s="65">
        <v>81</v>
      </c>
    </row>
    <row r="20" spans="1:26" ht="24.95" customHeight="1" x14ac:dyDescent="0.25">
      <c r="A20" s="1499" t="s">
        <v>159</v>
      </c>
      <c r="B20" s="1499"/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</row>
    <row r="21" spans="1:26" ht="24.95" customHeight="1" x14ac:dyDescent="0.25">
      <c r="A21" s="1499" t="s">
        <v>160</v>
      </c>
      <c r="B21" s="1499"/>
      <c r="C21" s="64">
        <v>162</v>
      </c>
      <c r="D21" s="65">
        <v>0</v>
      </c>
      <c r="E21" s="65">
        <v>162</v>
      </c>
      <c r="F21" s="65">
        <v>1</v>
      </c>
      <c r="G21" s="65">
        <v>0</v>
      </c>
      <c r="H21" s="65">
        <v>0</v>
      </c>
      <c r="I21" s="65">
        <v>1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1</v>
      </c>
      <c r="S21" s="65">
        <v>0</v>
      </c>
      <c r="T21" s="65">
        <v>0</v>
      </c>
      <c r="U21" s="65">
        <v>1</v>
      </c>
      <c r="V21" s="65">
        <v>1</v>
      </c>
      <c r="W21" s="65">
        <v>0</v>
      </c>
      <c r="X21" s="65">
        <v>0</v>
      </c>
      <c r="Y21" s="65">
        <v>1</v>
      </c>
      <c r="Z21" s="65">
        <v>164</v>
      </c>
    </row>
    <row r="22" spans="1:26" ht="24.95" customHeight="1" x14ac:dyDescent="0.25">
      <c r="A22" s="1499" t="s">
        <v>161</v>
      </c>
      <c r="B22" s="1499"/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</row>
    <row r="23" spans="1:26" ht="24.95" customHeight="1" x14ac:dyDescent="0.25">
      <c r="A23" s="1499" t="s">
        <v>163</v>
      </c>
      <c r="B23" s="1499"/>
      <c r="C23" s="64">
        <v>99</v>
      </c>
      <c r="D23" s="65">
        <v>0</v>
      </c>
      <c r="E23" s="65">
        <v>99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99</v>
      </c>
    </row>
    <row r="24" spans="1:26" ht="24.95" customHeight="1" thickBot="1" x14ac:dyDescent="0.3">
      <c r="A24" s="1499" t="s">
        <v>164</v>
      </c>
      <c r="B24" s="1499"/>
      <c r="C24" s="64">
        <v>39</v>
      </c>
      <c r="D24" s="65">
        <v>0</v>
      </c>
      <c r="E24" s="65">
        <v>39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5">
        <v>39</v>
      </c>
    </row>
    <row r="25" spans="1:26" ht="24.95" customHeight="1" thickBot="1" x14ac:dyDescent="0.3">
      <c r="A25" s="1504" t="s">
        <v>58</v>
      </c>
      <c r="B25" s="1504"/>
      <c r="C25" s="123">
        <f>SUM(C5:C24)</f>
        <v>984</v>
      </c>
      <c r="D25" s="123">
        <f t="shared" ref="D25:Z25" si="0">SUM(D5:D24)</f>
        <v>11</v>
      </c>
      <c r="E25" s="123">
        <f t="shared" si="0"/>
        <v>995</v>
      </c>
      <c r="F25" s="123">
        <f t="shared" si="0"/>
        <v>16</v>
      </c>
      <c r="G25" s="123">
        <f t="shared" si="0"/>
        <v>9</v>
      </c>
      <c r="H25" s="123">
        <f t="shared" si="0"/>
        <v>20</v>
      </c>
      <c r="I25" s="123">
        <f t="shared" si="0"/>
        <v>45</v>
      </c>
      <c r="J25" s="123">
        <f t="shared" si="0"/>
        <v>47</v>
      </c>
      <c r="K25" s="123">
        <f t="shared" si="0"/>
        <v>97</v>
      </c>
      <c r="L25" s="123">
        <f t="shared" si="0"/>
        <v>59</v>
      </c>
      <c r="M25" s="123">
        <f t="shared" si="0"/>
        <v>203</v>
      </c>
      <c r="N25" s="123">
        <f t="shared" si="0"/>
        <v>20</v>
      </c>
      <c r="O25" s="123">
        <f t="shared" si="0"/>
        <v>12</v>
      </c>
      <c r="P25" s="123">
        <f t="shared" si="0"/>
        <v>26</v>
      </c>
      <c r="Q25" s="123">
        <f t="shared" si="0"/>
        <v>58</v>
      </c>
      <c r="R25" s="123">
        <f t="shared" si="0"/>
        <v>83</v>
      </c>
      <c r="S25" s="123">
        <f t="shared" si="0"/>
        <v>98</v>
      </c>
      <c r="T25" s="123">
        <f t="shared" si="0"/>
        <v>125</v>
      </c>
      <c r="U25" s="123">
        <f t="shared" si="0"/>
        <v>306</v>
      </c>
      <c r="V25" s="123">
        <f t="shared" si="0"/>
        <v>83</v>
      </c>
      <c r="W25" s="123">
        <f t="shared" si="0"/>
        <v>93</v>
      </c>
      <c r="X25" s="123">
        <f t="shared" si="0"/>
        <v>6</v>
      </c>
      <c r="Y25" s="123">
        <f t="shared" si="0"/>
        <v>182</v>
      </c>
      <c r="Z25" s="123">
        <f t="shared" si="0"/>
        <v>1483</v>
      </c>
    </row>
    <row r="26" spans="1:26" ht="24.95" customHeight="1" thickBot="1" x14ac:dyDescent="0.3">
      <c r="A26" s="1504" t="s">
        <v>16</v>
      </c>
      <c r="B26" s="1504"/>
      <c r="C26" s="123">
        <f>C25+'9'!B33</f>
        <v>11122</v>
      </c>
      <c r="D26" s="123">
        <f>D25+'9'!C33</f>
        <v>89</v>
      </c>
      <c r="E26" s="123">
        <f>E25+'9'!D33</f>
        <v>11211</v>
      </c>
      <c r="F26" s="123">
        <f>F25+'9'!E33</f>
        <v>569</v>
      </c>
      <c r="G26" s="123">
        <f>G25+'9'!F33</f>
        <v>160</v>
      </c>
      <c r="H26" s="123">
        <f>H25+'9'!G33</f>
        <v>271</v>
      </c>
      <c r="I26" s="123">
        <f>I25+'9'!H33</f>
        <v>1000</v>
      </c>
      <c r="J26" s="123">
        <f>J25+'9'!I33</f>
        <v>168</v>
      </c>
      <c r="K26" s="123">
        <f>K25+'9'!J33</f>
        <v>343</v>
      </c>
      <c r="L26" s="123">
        <f>L25+'9'!K33</f>
        <v>80</v>
      </c>
      <c r="M26" s="123">
        <f>M25+'9'!L33</f>
        <v>591</v>
      </c>
      <c r="N26" s="123">
        <f>N25+'9'!M33</f>
        <v>64</v>
      </c>
      <c r="O26" s="123">
        <f>O25+'9'!N33</f>
        <v>142</v>
      </c>
      <c r="P26" s="123">
        <f>P25+'9'!O33</f>
        <v>44</v>
      </c>
      <c r="Q26" s="123">
        <f>Q25+'9'!P33</f>
        <v>250</v>
      </c>
      <c r="R26" s="123" t="e">
        <f>R25+'9'!#REF!</f>
        <v>#REF!</v>
      </c>
      <c r="S26" s="123" t="e">
        <f>S25+'9'!#REF!</f>
        <v>#REF!</v>
      </c>
      <c r="T26" s="123" t="e">
        <f>T25+'9'!#REF!</f>
        <v>#REF!</v>
      </c>
      <c r="U26" s="123" t="e">
        <f>U25+'9'!#REF!</f>
        <v>#REF!</v>
      </c>
      <c r="V26" s="123">
        <f>V25+'9'!Q33</f>
        <v>306</v>
      </c>
      <c r="W26" s="123">
        <f>W25+'9'!R33</f>
        <v>478</v>
      </c>
      <c r="X26" s="123">
        <f>X25+'9'!S33</f>
        <v>113</v>
      </c>
      <c r="Y26" s="123">
        <f>Y25+'9'!U33</f>
        <v>2432</v>
      </c>
      <c r="Z26" s="123">
        <f>Z25+'9'!V33</f>
        <v>13949</v>
      </c>
    </row>
    <row r="35" ht="27" customHeight="1" x14ac:dyDescent="0.25"/>
    <row r="37" ht="27" customHeight="1" x14ac:dyDescent="0.25"/>
    <row r="46" ht="27" customHeight="1" x14ac:dyDescent="0.25"/>
  </sheetData>
  <mergeCells count="35">
    <mergeCell ref="A1:M1"/>
    <mergeCell ref="A2:B4"/>
    <mergeCell ref="E2:E3"/>
    <mergeCell ref="F2:I2"/>
    <mergeCell ref="J2:M2"/>
    <mergeCell ref="R2:U3"/>
    <mergeCell ref="V2:Y2"/>
    <mergeCell ref="Z2:Z4"/>
    <mergeCell ref="F3:I3"/>
    <mergeCell ref="J3:M3"/>
    <mergeCell ref="N3:Q3"/>
    <mergeCell ref="V3:Y3"/>
    <mergeCell ref="N2:Q2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6"/>
  <sheetViews>
    <sheetView rightToLeft="1" topLeftCell="C1" zoomScale="55" zoomScaleNormal="55" zoomScaleSheetLayoutView="40" workbookViewId="0">
      <selection activeCell="C6" sqref="C6:Z13"/>
    </sheetView>
  </sheetViews>
  <sheetFormatPr defaultColWidth="14.140625" defaultRowHeight="15" x14ac:dyDescent="0.25"/>
  <cols>
    <col min="1" max="1" width="21.42578125" customWidth="1"/>
    <col min="2" max="2" width="12.5703125" customWidth="1"/>
    <col min="3" max="3" width="12.42578125" customWidth="1"/>
    <col min="4" max="4" width="12" customWidth="1"/>
    <col min="5" max="5" width="11.85546875" customWidth="1"/>
    <col min="6" max="6" width="12.140625" customWidth="1"/>
    <col min="7" max="7" width="11.140625" customWidth="1"/>
    <col min="8" max="8" width="13.140625" customWidth="1"/>
    <col min="9" max="9" width="11.42578125" customWidth="1"/>
    <col min="10" max="10" width="14.42578125" customWidth="1"/>
    <col min="11" max="11" width="13.7109375" customWidth="1"/>
    <col min="12" max="12" width="15.85546875" customWidth="1"/>
    <col min="13" max="13" width="12.42578125" customWidth="1"/>
    <col min="26" max="26" width="14.140625" customWidth="1"/>
  </cols>
  <sheetData>
    <row r="1" spans="1:27" ht="26.25" customHeight="1" x14ac:dyDescent="0.25">
      <c r="A1" s="1710" t="s">
        <v>171</v>
      </c>
      <c r="B1" s="1710"/>
      <c r="C1" s="1710"/>
      <c r="D1" s="1710"/>
      <c r="E1" s="1710"/>
      <c r="F1" s="1710"/>
      <c r="G1" s="1710"/>
      <c r="H1" s="1710"/>
      <c r="I1" s="1710"/>
      <c r="J1" s="1710"/>
      <c r="K1" s="1710"/>
      <c r="L1" s="1710"/>
      <c r="M1" s="1710"/>
      <c r="N1" s="1710"/>
      <c r="O1" s="1710"/>
      <c r="P1" s="1710"/>
      <c r="Q1" s="1710"/>
      <c r="R1" s="1710"/>
      <c r="S1" s="1710"/>
      <c r="T1" s="1710"/>
      <c r="U1" s="1710"/>
      <c r="V1" s="1710"/>
      <c r="W1" s="1710"/>
      <c r="X1" s="1710"/>
      <c r="Y1" s="1710"/>
      <c r="Z1" s="1711"/>
      <c r="AA1" s="111"/>
    </row>
    <row r="2" spans="1:27" ht="31.5" customHeight="1" x14ac:dyDescent="0.25">
      <c r="A2" s="1701" t="s">
        <v>226</v>
      </c>
      <c r="B2" s="1701"/>
      <c r="C2" s="1701"/>
      <c r="D2" s="1701"/>
      <c r="E2" s="1701"/>
      <c r="F2" s="1701"/>
      <c r="G2" s="1701"/>
      <c r="H2" s="1701"/>
      <c r="I2" s="1701"/>
      <c r="J2" s="1701"/>
      <c r="K2" s="1701"/>
      <c r="L2" s="1701"/>
      <c r="M2" s="1701"/>
      <c r="N2" s="1701"/>
      <c r="O2" s="1701"/>
      <c r="P2" s="1701"/>
      <c r="Q2" s="1701"/>
      <c r="R2" s="1701"/>
      <c r="S2" s="1701"/>
      <c r="T2" s="1701"/>
      <c r="U2" s="1701"/>
      <c r="V2" s="1701"/>
      <c r="W2" s="1701"/>
      <c r="X2" s="1701"/>
      <c r="Y2" s="1701"/>
      <c r="Z2" s="1712"/>
      <c r="AA2" s="111"/>
    </row>
    <row r="3" spans="1:27" ht="30.75" customHeight="1" x14ac:dyDescent="0.25">
      <c r="A3" s="1700" t="s">
        <v>132</v>
      </c>
      <c r="B3" s="1700"/>
      <c r="C3" s="95" t="s">
        <v>19</v>
      </c>
      <c r="D3" s="95" t="s">
        <v>20</v>
      </c>
      <c r="E3" s="1700" t="s">
        <v>215</v>
      </c>
      <c r="F3" s="1702" t="s">
        <v>87</v>
      </c>
      <c r="G3" s="1702"/>
      <c r="H3" s="1702"/>
      <c r="I3" s="1702"/>
      <c r="J3" s="1702" t="s">
        <v>64</v>
      </c>
      <c r="K3" s="1702"/>
      <c r="L3" s="1702"/>
      <c r="M3" s="1702"/>
      <c r="N3" s="1702" t="s">
        <v>219</v>
      </c>
      <c r="O3" s="1702"/>
      <c r="P3" s="1702"/>
      <c r="Q3" s="1702"/>
      <c r="R3" s="1700" t="s">
        <v>222</v>
      </c>
      <c r="S3" s="1700"/>
      <c r="T3" s="1700"/>
      <c r="U3" s="1700"/>
      <c r="V3" s="1702" t="s">
        <v>220</v>
      </c>
      <c r="W3" s="1702"/>
      <c r="X3" s="1702"/>
      <c r="Y3" s="1702"/>
      <c r="Z3" s="1703" t="s">
        <v>16</v>
      </c>
      <c r="AA3" s="111"/>
    </row>
    <row r="4" spans="1:27" ht="58.5" customHeight="1" x14ac:dyDescent="0.25">
      <c r="A4" s="1710"/>
      <c r="B4" s="1710"/>
      <c r="C4" s="95" t="s">
        <v>213</v>
      </c>
      <c r="D4" s="95" t="s">
        <v>213</v>
      </c>
      <c r="E4" s="1701"/>
      <c r="F4" s="1702" t="s">
        <v>213</v>
      </c>
      <c r="G4" s="1702"/>
      <c r="H4" s="1702"/>
      <c r="I4" s="1702"/>
      <c r="J4" s="1702" t="s">
        <v>213</v>
      </c>
      <c r="K4" s="1702"/>
      <c r="L4" s="1702"/>
      <c r="M4" s="1702"/>
      <c r="N4" s="1702" t="s">
        <v>213</v>
      </c>
      <c r="O4" s="1702"/>
      <c r="P4" s="1702"/>
      <c r="Q4" s="1702"/>
      <c r="R4" s="1701"/>
      <c r="S4" s="1701"/>
      <c r="T4" s="1701"/>
      <c r="U4" s="1701"/>
      <c r="V4" s="1702" t="s">
        <v>213</v>
      </c>
      <c r="W4" s="1702"/>
      <c r="X4" s="1702"/>
      <c r="Y4" s="1702"/>
      <c r="Z4" s="1704"/>
      <c r="AA4" s="111"/>
    </row>
    <row r="5" spans="1:27" ht="37.5" customHeight="1" thickBot="1" x14ac:dyDescent="0.3">
      <c r="A5" s="1713"/>
      <c r="B5" s="1713"/>
      <c r="C5" s="110" t="s">
        <v>214</v>
      </c>
      <c r="D5" s="110" t="s">
        <v>214</v>
      </c>
      <c r="E5" s="110" t="s">
        <v>214</v>
      </c>
      <c r="F5" s="110" t="s">
        <v>216</v>
      </c>
      <c r="G5" s="110" t="s">
        <v>217</v>
      </c>
      <c r="H5" s="110" t="s">
        <v>218</v>
      </c>
      <c r="I5" s="110" t="s">
        <v>0</v>
      </c>
      <c r="J5" s="110" t="s">
        <v>216</v>
      </c>
      <c r="K5" s="110" t="s">
        <v>217</v>
      </c>
      <c r="L5" s="110" t="s">
        <v>218</v>
      </c>
      <c r="M5" s="110" t="s">
        <v>0</v>
      </c>
      <c r="N5" s="110" t="s">
        <v>216</v>
      </c>
      <c r="O5" s="110" t="s">
        <v>217</v>
      </c>
      <c r="P5" s="110" t="s">
        <v>218</v>
      </c>
      <c r="Q5" s="110" t="s">
        <v>0</v>
      </c>
      <c r="R5" s="110" t="s">
        <v>216</v>
      </c>
      <c r="S5" s="110" t="s">
        <v>217</v>
      </c>
      <c r="T5" s="110" t="s">
        <v>218</v>
      </c>
      <c r="U5" s="110" t="s">
        <v>0</v>
      </c>
      <c r="V5" s="110" t="s">
        <v>223</v>
      </c>
      <c r="W5" s="110" t="s">
        <v>224</v>
      </c>
      <c r="X5" s="110" t="s">
        <v>225</v>
      </c>
      <c r="Y5" s="110" t="s">
        <v>0</v>
      </c>
      <c r="Z5" s="1705"/>
      <c r="AA5" s="111"/>
    </row>
    <row r="6" spans="1:27" ht="24.95" customHeight="1" x14ac:dyDescent="0.25">
      <c r="A6" s="1672" t="s">
        <v>26</v>
      </c>
      <c r="B6" s="1672"/>
      <c r="C6" s="95">
        <v>49</v>
      </c>
      <c r="D6" s="95">
        <v>2</v>
      </c>
      <c r="E6" s="95">
        <v>51</v>
      </c>
      <c r="F6" s="95">
        <v>2</v>
      </c>
      <c r="G6" s="95">
        <v>0</v>
      </c>
      <c r="H6" s="95">
        <v>0</v>
      </c>
      <c r="I6" s="95">
        <v>2</v>
      </c>
      <c r="J6" s="95">
        <v>0</v>
      </c>
      <c r="K6" s="95">
        <v>2</v>
      </c>
      <c r="L6" s="95">
        <v>31</v>
      </c>
      <c r="M6" s="95">
        <v>33</v>
      </c>
      <c r="N6" s="95">
        <v>0</v>
      </c>
      <c r="O6" s="95">
        <v>0</v>
      </c>
      <c r="P6" s="95">
        <v>0</v>
      </c>
      <c r="Q6" s="95">
        <v>0</v>
      </c>
      <c r="R6" s="95">
        <v>2</v>
      </c>
      <c r="S6" s="95">
        <v>2</v>
      </c>
      <c r="T6" s="95">
        <v>31</v>
      </c>
      <c r="U6" s="95">
        <v>35</v>
      </c>
      <c r="V6" s="95">
        <v>0</v>
      </c>
      <c r="W6" s="95">
        <v>0</v>
      </c>
      <c r="X6" s="95">
        <v>0</v>
      </c>
      <c r="Y6" s="95">
        <v>0</v>
      </c>
      <c r="Z6" s="112">
        <v>86</v>
      </c>
      <c r="AA6" s="111"/>
    </row>
    <row r="7" spans="1:27" ht="24.95" customHeight="1" x14ac:dyDescent="0.25">
      <c r="A7" s="1672" t="s">
        <v>70</v>
      </c>
      <c r="B7" s="1672"/>
      <c r="C7" s="95">
        <v>374</v>
      </c>
      <c r="D7" s="95">
        <v>0</v>
      </c>
      <c r="E7" s="95">
        <v>374</v>
      </c>
      <c r="F7" s="95">
        <v>19</v>
      </c>
      <c r="G7" s="95">
        <v>84</v>
      </c>
      <c r="H7" s="95">
        <v>125</v>
      </c>
      <c r="I7" s="95">
        <v>228</v>
      </c>
      <c r="J7" s="95">
        <v>0</v>
      </c>
      <c r="K7" s="95">
        <v>278</v>
      </c>
      <c r="L7" s="95">
        <v>0</v>
      </c>
      <c r="M7" s="95">
        <v>278</v>
      </c>
      <c r="N7" s="95">
        <v>22</v>
      </c>
      <c r="O7" s="95">
        <v>45</v>
      </c>
      <c r="P7" s="95">
        <v>208</v>
      </c>
      <c r="Q7" s="95">
        <v>275</v>
      </c>
      <c r="R7" s="95">
        <v>41</v>
      </c>
      <c r="S7" s="95">
        <v>407</v>
      </c>
      <c r="T7" s="95">
        <v>333</v>
      </c>
      <c r="U7" s="95">
        <v>781</v>
      </c>
      <c r="V7" s="95">
        <v>1</v>
      </c>
      <c r="W7" s="95">
        <v>37</v>
      </c>
      <c r="X7" s="95">
        <v>65</v>
      </c>
      <c r="Y7" s="95">
        <v>103</v>
      </c>
      <c r="Z7" s="112">
        <v>1258</v>
      </c>
      <c r="AA7" s="111"/>
    </row>
    <row r="8" spans="1:27" ht="24.95" customHeight="1" x14ac:dyDescent="0.25">
      <c r="A8" s="1672" t="s">
        <v>30</v>
      </c>
      <c r="B8" s="1672"/>
      <c r="C8" s="95">
        <v>77</v>
      </c>
      <c r="D8" s="95">
        <v>0</v>
      </c>
      <c r="E8" s="95">
        <v>77</v>
      </c>
      <c r="F8" s="95">
        <v>6</v>
      </c>
      <c r="G8" s="95">
        <v>0</v>
      </c>
      <c r="H8" s="95">
        <v>0</v>
      </c>
      <c r="I8" s="95">
        <v>6</v>
      </c>
      <c r="J8" s="95">
        <v>51</v>
      </c>
      <c r="K8" s="95">
        <v>0</v>
      </c>
      <c r="L8" s="95">
        <v>0</v>
      </c>
      <c r="M8" s="95">
        <v>51</v>
      </c>
      <c r="N8" s="95">
        <v>0</v>
      </c>
      <c r="O8" s="95">
        <v>0</v>
      </c>
      <c r="P8" s="95">
        <v>0</v>
      </c>
      <c r="Q8" s="95">
        <v>0</v>
      </c>
      <c r="R8" s="95">
        <v>57</v>
      </c>
      <c r="S8" s="95">
        <v>0</v>
      </c>
      <c r="T8" s="95">
        <v>0</v>
      </c>
      <c r="U8" s="95">
        <v>57</v>
      </c>
      <c r="V8" s="95">
        <v>0</v>
      </c>
      <c r="W8" s="95">
        <v>0</v>
      </c>
      <c r="X8" s="95">
        <v>0</v>
      </c>
      <c r="Y8" s="95">
        <v>0</v>
      </c>
      <c r="Z8" s="112">
        <v>134</v>
      </c>
      <c r="AA8" s="111"/>
    </row>
    <row r="9" spans="1:27" ht="24.95" customHeight="1" x14ac:dyDescent="0.25">
      <c r="A9" s="1672" t="s">
        <v>31</v>
      </c>
      <c r="B9" s="1672"/>
      <c r="C9" s="95">
        <v>238</v>
      </c>
      <c r="D9" s="95">
        <v>3</v>
      </c>
      <c r="E9" s="95">
        <v>241</v>
      </c>
      <c r="F9" s="95">
        <v>103</v>
      </c>
      <c r="G9" s="95">
        <v>0</v>
      </c>
      <c r="H9" s="95">
        <v>1114</v>
      </c>
      <c r="I9" s="95">
        <v>1217</v>
      </c>
      <c r="J9" s="95">
        <v>0</v>
      </c>
      <c r="K9" s="95">
        <v>0</v>
      </c>
      <c r="L9" s="95">
        <v>0</v>
      </c>
      <c r="M9" s="95">
        <v>0</v>
      </c>
      <c r="N9" s="95">
        <v>6</v>
      </c>
      <c r="O9" s="95">
        <v>0</v>
      </c>
      <c r="P9" s="95">
        <v>0</v>
      </c>
      <c r="Q9" s="95">
        <v>6</v>
      </c>
      <c r="R9" s="95">
        <v>109</v>
      </c>
      <c r="S9" s="95">
        <v>0</v>
      </c>
      <c r="T9" s="95">
        <v>1114</v>
      </c>
      <c r="U9" s="95">
        <v>1223</v>
      </c>
      <c r="V9" s="95">
        <v>12</v>
      </c>
      <c r="W9" s="95">
        <v>6</v>
      </c>
      <c r="X9" s="95">
        <v>13</v>
      </c>
      <c r="Y9" s="95">
        <v>31</v>
      </c>
      <c r="Z9" s="112">
        <v>1495</v>
      </c>
      <c r="AA9" s="111"/>
    </row>
    <row r="10" spans="1:27" ht="24.95" customHeight="1" x14ac:dyDescent="0.25">
      <c r="A10" s="1672" t="s">
        <v>71</v>
      </c>
      <c r="B10" s="1672"/>
      <c r="C10" s="95">
        <v>313</v>
      </c>
      <c r="D10" s="95">
        <v>0</v>
      </c>
      <c r="E10" s="95">
        <v>313</v>
      </c>
      <c r="F10" s="95">
        <v>5</v>
      </c>
      <c r="G10" s="95">
        <v>13</v>
      </c>
      <c r="H10" s="95">
        <v>0</v>
      </c>
      <c r="I10" s="95">
        <v>18</v>
      </c>
      <c r="J10" s="95">
        <v>6</v>
      </c>
      <c r="K10" s="95">
        <v>20</v>
      </c>
      <c r="L10" s="95">
        <v>0</v>
      </c>
      <c r="M10" s="95">
        <v>26</v>
      </c>
      <c r="N10" s="95">
        <v>7</v>
      </c>
      <c r="O10" s="95">
        <v>0</v>
      </c>
      <c r="P10" s="95">
        <v>0</v>
      </c>
      <c r="Q10" s="95">
        <v>7</v>
      </c>
      <c r="R10" s="95">
        <v>18</v>
      </c>
      <c r="S10" s="95">
        <v>33</v>
      </c>
      <c r="T10" s="95">
        <v>0</v>
      </c>
      <c r="U10" s="95">
        <v>51</v>
      </c>
      <c r="V10" s="95">
        <v>9</v>
      </c>
      <c r="W10" s="95">
        <v>10</v>
      </c>
      <c r="X10" s="95">
        <v>0</v>
      </c>
      <c r="Y10" s="95">
        <v>19</v>
      </c>
      <c r="Z10" s="112">
        <v>383</v>
      </c>
      <c r="AA10" s="111"/>
    </row>
    <row r="11" spans="1:27" ht="24.95" customHeight="1" x14ac:dyDescent="0.25">
      <c r="A11" s="1672" t="s">
        <v>34</v>
      </c>
      <c r="B11" s="1672"/>
      <c r="C11" s="95">
        <v>48</v>
      </c>
      <c r="D11" s="95">
        <v>0</v>
      </c>
      <c r="E11" s="95">
        <v>48</v>
      </c>
      <c r="F11" s="95">
        <v>14</v>
      </c>
      <c r="G11" s="95">
        <v>0</v>
      </c>
      <c r="H11" s="95">
        <v>0</v>
      </c>
      <c r="I11" s="95">
        <v>14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14</v>
      </c>
      <c r="S11" s="95">
        <v>0</v>
      </c>
      <c r="T11" s="95">
        <v>0</v>
      </c>
      <c r="U11" s="95">
        <v>14</v>
      </c>
      <c r="V11" s="95">
        <v>5</v>
      </c>
      <c r="W11" s="95">
        <v>1</v>
      </c>
      <c r="X11" s="95">
        <v>1</v>
      </c>
      <c r="Y11" s="95">
        <v>7</v>
      </c>
      <c r="Z11" s="112">
        <v>69</v>
      </c>
      <c r="AA11" s="111"/>
    </row>
    <row r="12" spans="1:27" ht="24.95" customHeight="1" x14ac:dyDescent="0.25">
      <c r="A12" s="1672" t="s">
        <v>72</v>
      </c>
      <c r="B12" s="1672"/>
      <c r="C12" s="95">
        <v>1</v>
      </c>
      <c r="D12" s="95">
        <v>0</v>
      </c>
      <c r="E12" s="95">
        <v>1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95">
        <v>0</v>
      </c>
      <c r="X12" s="95">
        <v>0</v>
      </c>
      <c r="Y12" s="95">
        <v>0</v>
      </c>
      <c r="Z12" s="112">
        <v>1</v>
      </c>
      <c r="AA12" s="111"/>
    </row>
    <row r="13" spans="1:27" ht="20.25" x14ac:dyDescent="0.25">
      <c r="A13" s="1672" t="s">
        <v>79</v>
      </c>
      <c r="B13" s="1672"/>
      <c r="C13" s="114">
        <v>22</v>
      </c>
      <c r="D13" s="114">
        <v>0</v>
      </c>
      <c r="E13" s="114">
        <v>22</v>
      </c>
      <c r="F13" s="114">
        <v>2</v>
      </c>
      <c r="G13" s="114">
        <v>0</v>
      </c>
      <c r="H13" s="114">
        <v>0</v>
      </c>
      <c r="I13" s="114">
        <v>2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2</v>
      </c>
      <c r="S13" s="114">
        <v>0</v>
      </c>
      <c r="T13" s="114">
        <v>0</v>
      </c>
      <c r="U13" s="114">
        <v>2</v>
      </c>
      <c r="V13" s="114">
        <v>0</v>
      </c>
      <c r="W13" s="114">
        <v>0</v>
      </c>
      <c r="X13" s="114">
        <v>0</v>
      </c>
      <c r="Y13" s="114">
        <v>0</v>
      </c>
      <c r="Z13" s="115">
        <v>24</v>
      </c>
      <c r="AA13" s="111"/>
    </row>
    <row r="14" spans="1:27" ht="34.5" customHeight="1" thickBot="1" x14ac:dyDescent="0.3">
      <c r="A14" s="1714" t="s">
        <v>58</v>
      </c>
      <c r="B14" s="1714"/>
      <c r="C14" s="82">
        <v>1122</v>
      </c>
      <c r="D14" s="82">
        <v>5</v>
      </c>
      <c r="E14" s="82">
        <v>1127</v>
      </c>
      <c r="F14" s="82">
        <v>151</v>
      </c>
      <c r="G14" s="82">
        <v>97</v>
      </c>
      <c r="H14" s="82">
        <v>1239</v>
      </c>
      <c r="I14" s="82">
        <v>1487</v>
      </c>
      <c r="J14" s="82">
        <v>57</v>
      </c>
      <c r="K14" s="82">
        <v>300</v>
      </c>
      <c r="L14" s="82">
        <v>31</v>
      </c>
      <c r="M14" s="82">
        <v>388</v>
      </c>
      <c r="N14" s="82">
        <v>35</v>
      </c>
      <c r="O14" s="82">
        <v>45</v>
      </c>
      <c r="P14" s="82">
        <v>208</v>
      </c>
      <c r="Q14" s="82">
        <v>288</v>
      </c>
      <c r="R14" s="82">
        <v>243</v>
      </c>
      <c r="S14" s="82">
        <v>442</v>
      </c>
      <c r="T14" s="82">
        <v>1478</v>
      </c>
      <c r="U14" s="82">
        <v>2163</v>
      </c>
      <c r="V14" s="82">
        <v>27</v>
      </c>
      <c r="W14" s="82">
        <v>54</v>
      </c>
      <c r="X14" s="82">
        <v>79</v>
      </c>
      <c r="Y14" s="82">
        <v>160</v>
      </c>
      <c r="Z14" s="113">
        <v>3450</v>
      </c>
    </row>
    <row r="15" spans="1:27" ht="15.75" thickTop="1" x14ac:dyDescent="0.25"/>
    <row r="16" spans="1:27" ht="26.25" x14ac:dyDescent="0.4">
      <c r="C16" s="21"/>
    </row>
  </sheetData>
  <mergeCells count="23">
    <mergeCell ref="A14:B14"/>
    <mergeCell ref="A13:B13"/>
    <mergeCell ref="A10:B10"/>
    <mergeCell ref="A11:B11"/>
    <mergeCell ref="A12:B12"/>
    <mergeCell ref="A7:B7"/>
    <mergeCell ref="A8:B8"/>
    <mergeCell ref="A9:B9"/>
    <mergeCell ref="F4:I4"/>
    <mergeCell ref="J4:M4"/>
    <mergeCell ref="N4:Q4"/>
    <mergeCell ref="V4:Y4"/>
    <mergeCell ref="A6:B6"/>
    <mergeCell ref="A1:Z1"/>
    <mergeCell ref="A2:Z2"/>
    <mergeCell ref="A3:B5"/>
    <mergeCell ref="E3:E4"/>
    <mergeCell ref="F3:I3"/>
    <mergeCell ref="J3:M3"/>
    <mergeCell ref="N3:Q3"/>
    <mergeCell ref="R3:U4"/>
    <mergeCell ref="V3:Y3"/>
    <mergeCell ref="Z3:Z5"/>
  </mergeCells>
  <pageMargins left="0.66" right="0.87" top="0.57999999999999996" bottom="0.36" header="0.41" footer="0.2"/>
  <pageSetup paperSize="9" scale="79" orientation="landscape" verticalDpi="1200" r:id="rId1"/>
  <headerFooter>
    <oddFooter>&amp;C&amp;"-,غامق"&amp;10 10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0"/>
  <sheetViews>
    <sheetView rightToLeft="1" topLeftCell="C1" zoomScale="55" zoomScaleNormal="55" zoomScaleSheetLayoutView="40" workbookViewId="0">
      <selection activeCell="O30" sqref="O30"/>
    </sheetView>
  </sheetViews>
  <sheetFormatPr defaultColWidth="14.140625" defaultRowHeight="15" x14ac:dyDescent="0.25"/>
  <cols>
    <col min="1" max="1" width="21.42578125" customWidth="1"/>
    <col min="2" max="2" width="12.5703125" customWidth="1"/>
    <col min="3" max="3" width="12.42578125" customWidth="1"/>
    <col min="4" max="4" width="12" customWidth="1"/>
    <col min="5" max="5" width="11.85546875" customWidth="1"/>
    <col min="6" max="6" width="12.140625" customWidth="1"/>
    <col min="7" max="7" width="14" customWidth="1"/>
    <col min="8" max="8" width="13.140625" customWidth="1"/>
    <col min="9" max="9" width="11.42578125" customWidth="1"/>
    <col min="10" max="10" width="14.42578125" customWidth="1"/>
    <col min="11" max="11" width="13.7109375" customWidth="1"/>
    <col min="12" max="12" width="15.85546875" customWidth="1"/>
    <col min="13" max="13" width="12.42578125" customWidth="1"/>
    <col min="26" max="26" width="14.140625" customWidth="1"/>
  </cols>
  <sheetData>
    <row r="1" spans="1:28" ht="26.25" customHeight="1" x14ac:dyDescent="0.25">
      <c r="A1" s="1710" t="s">
        <v>171</v>
      </c>
      <c r="B1" s="1710"/>
      <c r="C1" s="1710"/>
      <c r="D1" s="1710"/>
      <c r="E1" s="1710"/>
      <c r="F1" s="1710"/>
      <c r="G1" s="1710"/>
      <c r="H1" s="1710"/>
      <c r="I1" s="1710"/>
      <c r="J1" s="1710"/>
      <c r="K1" s="1710"/>
      <c r="L1" s="1710"/>
      <c r="M1" s="1710"/>
      <c r="N1" s="1710"/>
      <c r="O1" s="1710"/>
      <c r="P1" s="1710"/>
      <c r="Q1" s="1710"/>
      <c r="R1" s="1710"/>
      <c r="S1" s="1710"/>
      <c r="T1" s="1710"/>
      <c r="U1" s="1710"/>
      <c r="V1" s="1710"/>
      <c r="W1" s="1710"/>
      <c r="X1" s="1710"/>
      <c r="Y1" s="1710"/>
      <c r="Z1" s="1711"/>
      <c r="AA1" s="111"/>
      <c r="AB1" s="116"/>
    </row>
    <row r="2" spans="1:28" ht="31.5" customHeight="1" x14ac:dyDescent="0.25">
      <c r="A2" s="1701" t="s">
        <v>227</v>
      </c>
      <c r="B2" s="1701"/>
      <c r="C2" s="1701"/>
      <c r="D2" s="1701"/>
      <c r="E2" s="1701"/>
      <c r="F2" s="1701"/>
      <c r="G2" s="1701"/>
      <c r="H2" s="1701"/>
      <c r="I2" s="1701"/>
      <c r="J2" s="1701"/>
      <c r="K2" s="1701"/>
      <c r="L2" s="1701"/>
      <c r="M2" s="1701"/>
      <c r="N2" s="1701"/>
      <c r="O2" s="1701"/>
      <c r="P2" s="1701"/>
      <c r="Q2" s="1701"/>
      <c r="R2" s="1701"/>
      <c r="S2" s="1701"/>
      <c r="T2" s="1701"/>
      <c r="U2" s="1701"/>
      <c r="V2" s="1701"/>
      <c r="W2" s="1701"/>
      <c r="X2" s="1701"/>
      <c r="Y2" s="1701"/>
      <c r="Z2" s="1712"/>
      <c r="AA2" s="111"/>
      <c r="AB2" s="116"/>
    </row>
    <row r="3" spans="1:28" ht="30.75" customHeight="1" x14ac:dyDescent="0.25">
      <c r="A3" s="1700" t="s">
        <v>132</v>
      </c>
      <c r="B3" s="1700"/>
      <c r="C3" s="95" t="s">
        <v>19</v>
      </c>
      <c r="D3" s="95" t="s">
        <v>20</v>
      </c>
      <c r="E3" s="1700" t="s">
        <v>215</v>
      </c>
      <c r="F3" s="1702" t="s">
        <v>87</v>
      </c>
      <c r="G3" s="1702"/>
      <c r="H3" s="1702"/>
      <c r="I3" s="1702"/>
      <c r="J3" s="1702" t="s">
        <v>64</v>
      </c>
      <c r="K3" s="1702"/>
      <c r="L3" s="1702"/>
      <c r="M3" s="1702"/>
      <c r="N3" s="1702" t="s">
        <v>219</v>
      </c>
      <c r="O3" s="1702"/>
      <c r="P3" s="1702"/>
      <c r="Q3" s="1702"/>
      <c r="R3" s="1700" t="s">
        <v>222</v>
      </c>
      <c r="S3" s="1700"/>
      <c r="T3" s="1700"/>
      <c r="U3" s="1700"/>
      <c r="V3" s="1702" t="s">
        <v>220</v>
      </c>
      <c r="W3" s="1702"/>
      <c r="X3" s="1702"/>
      <c r="Y3" s="1702"/>
      <c r="Z3" s="1703" t="s">
        <v>16</v>
      </c>
      <c r="AA3" s="111"/>
      <c r="AB3" s="116"/>
    </row>
    <row r="4" spans="1:28" ht="58.5" customHeight="1" x14ac:dyDescent="0.25">
      <c r="A4" s="1710"/>
      <c r="B4" s="1710"/>
      <c r="C4" s="95" t="s">
        <v>213</v>
      </c>
      <c r="D4" s="95" t="s">
        <v>213</v>
      </c>
      <c r="E4" s="1701"/>
      <c r="F4" s="1702" t="s">
        <v>213</v>
      </c>
      <c r="G4" s="1702"/>
      <c r="H4" s="1702"/>
      <c r="I4" s="1702"/>
      <c r="J4" s="1702" t="s">
        <v>213</v>
      </c>
      <c r="K4" s="1702"/>
      <c r="L4" s="1702"/>
      <c r="M4" s="1702"/>
      <c r="N4" s="1702" t="s">
        <v>213</v>
      </c>
      <c r="O4" s="1702"/>
      <c r="P4" s="1702"/>
      <c r="Q4" s="1702"/>
      <c r="R4" s="1701"/>
      <c r="S4" s="1701"/>
      <c r="T4" s="1701"/>
      <c r="U4" s="1701"/>
      <c r="V4" s="1702" t="s">
        <v>213</v>
      </c>
      <c r="W4" s="1702"/>
      <c r="X4" s="1702"/>
      <c r="Y4" s="1702"/>
      <c r="Z4" s="1704"/>
      <c r="AA4" s="111"/>
      <c r="AB4" s="116"/>
    </row>
    <row r="5" spans="1:28" ht="37.5" customHeight="1" thickBot="1" x14ac:dyDescent="0.3">
      <c r="A5" s="1713"/>
      <c r="B5" s="1713"/>
      <c r="C5" s="110" t="s">
        <v>214</v>
      </c>
      <c r="D5" s="110" t="s">
        <v>214</v>
      </c>
      <c r="E5" s="110" t="s">
        <v>214</v>
      </c>
      <c r="F5" s="110" t="s">
        <v>216</v>
      </c>
      <c r="G5" s="110" t="s">
        <v>217</v>
      </c>
      <c r="H5" s="110" t="s">
        <v>218</v>
      </c>
      <c r="I5" s="110" t="s">
        <v>0</v>
      </c>
      <c r="J5" s="110" t="s">
        <v>216</v>
      </c>
      <c r="K5" s="110" t="s">
        <v>217</v>
      </c>
      <c r="L5" s="110" t="s">
        <v>218</v>
      </c>
      <c r="M5" s="110" t="s">
        <v>0</v>
      </c>
      <c r="N5" s="110" t="s">
        <v>216</v>
      </c>
      <c r="O5" s="110" t="s">
        <v>217</v>
      </c>
      <c r="P5" s="110" t="s">
        <v>218</v>
      </c>
      <c r="Q5" s="110" t="s">
        <v>0</v>
      </c>
      <c r="R5" s="110" t="s">
        <v>216</v>
      </c>
      <c r="S5" s="110" t="s">
        <v>217</v>
      </c>
      <c r="T5" s="110" t="s">
        <v>218</v>
      </c>
      <c r="U5" s="110" t="s">
        <v>0</v>
      </c>
      <c r="V5" s="110" t="s">
        <v>223</v>
      </c>
      <c r="W5" s="110" t="s">
        <v>224</v>
      </c>
      <c r="X5" s="110" t="s">
        <v>225</v>
      </c>
      <c r="Y5" s="110" t="s">
        <v>0</v>
      </c>
      <c r="Z5" s="1705"/>
      <c r="AA5" s="111"/>
      <c r="AB5" s="116"/>
    </row>
    <row r="6" spans="1:28" ht="24.95" customHeight="1" x14ac:dyDescent="0.25">
      <c r="A6" s="1672" t="s">
        <v>31</v>
      </c>
      <c r="B6" s="1672"/>
      <c r="C6" s="95">
        <v>7</v>
      </c>
      <c r="D6" s="95">
        <v>0</v>
      </c>
      <c r="E6" s="95">
        <v>7</v>
      </c>
      <c r="F6" s="95">
        <v>0</v>
      </c>
      <c r="G6" s="95">
        <v>0</v>
      </c>
      <c r="H6" s="95">
        <v>20</v>
      </c>
      <c r="I6" s="95">
        <v>20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>
        <v>21</v>
      </c>
      <c r="Q6" s="95">
        <v>21</v>
      </c>
      <c r="R6" s="95">
        <v>0</v>
      </c>
      <c r="S6" s="95">
        <v>0</v>
      </c>
      <c r="T6" s="95">
        <v>41</v>
      </c>
      <c r="U6" s="95">
        <v>41</v>
      </c>
      <c r="V6" s="95">
        <v>0</v>
      </c>
      <c r="W6" s="95">
        <v>0</v>
      </c>
      <c r="X6" s="95">
        <v>4</v>
      </c>
      <c r="Y6" s="95">
        <v>4</v>
      </c>
      <c r="Z6" s="112">
        <v>52</v>
      </c>
      <c r="AA6" s="111"/>
      <c r="AB6" s="116"/>
    </row>
    <row r="7" spans="1:28" ht="34.5" customHeight="1" thickBot="1" x14ac:dyDescent="0.3">
      <c r="A7" s="1714" t="s">
        <v>58</v>
      </c>
      <c r="B7" s="1714"/>
      <c r="C7" s="82">
        <v>7</v>
      </c>
      <c r="D7" s="82">
        <v>0</v>
      </c>
      <c r="E7" s="82">
        <v>7</v>
      </c>
      <c r="F7" s="82">
        <v>0</v>
      </c>
      <c r="G7" s="82">
        <v>0</v>
      </c>
      <c r="H7" s="82">
        <v>20</v>
      </c>
      <c r="I7" s="82">
        <v>20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21</v>
      </c>
      <c r="Q7" s="82">
        <v>21</v>
      </c>
      <c r="R7" s="82">
        <v>0</v>
      </c>
      <c r="S7" s="82">
        <v>0</v>
      </c>
      <c r="T7" s="82">
        <v>41</v>
      </c>
      <c r="U7" s="82">
        <v>41</v>
      </c>
      <c r="V7" s="82">
        <v>0</v>
      </c>
      <c r="W7" s="82">
        <v>0</v>
      </c>
      <c r="X7" s="82">
        <v>4</v>
      </c>
      <c r="Y7" s="82">
        <v>4</v>
      </c>
      <c r="Z7" s="113">
        <v>52</v>
      </c>
      <c r="AB7" s="116"/>
    </row>
    <row r="8" spans="1:28" ht="15.75" thickTop="1" x14ac:dyDescent="0.25"/>
    <row r="9" spans="1:28" ht="26.25" x14ac:dyDescent="0.4">
      <c r="C9" s="21"/>
    </row>
    <row r="10" spans="1:28" x14ac:dyDescent="0.25">
      <c r="C10" t="s">
        <v>105</v>
      </c>
    </row>
  </sheetData>
  <mergeCells count="16">
    <mergeCell ref="A7:B7"/>
    <mergeCell ref="A6:B6"/>
    <mergeCell ref="F4:I4"/>
    <mergeCell ref="J4:M4"/>
    <mergeCell ref="N4:Q4"/>
    <mergeCell ref="V4:Y4"/>
    <mergeCell ref="A1:Z1"/>
    <mergeCell ref="A2:Z2"/>
    <mergeCell ref="A3:B5"/>
    <mergeCell ref="E3:E4"/>
    <mergeCell ref="F3:I3"/>
    <mergeCell ref="J3:M3"/>
    <mergeCell ref="N3:Q3"/>
    <mergeCell ref="R3:U4"/>
    <mergeCell ref="V3:Y3"/>
    <mergeCell ref="Z3:Z5"/>
  </mergeCells>
  <pageMargins left="0.66" right="0.87" top="0.57999999999999996" bottom="0.36" header="0.41" footer="0.2"/>
  <pageSetup paperSize="9" scale="79" orientation="landscape" verticalDpi="1200" r:id="rId1"/>
  <headerFooter>
    <oddFooter>&amp;C&amp;"-,غامق"&amp;10 10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36"/>
  <sheetViews>
    <sheetView rightToLeft="1" topLeftCell="A19" zoomScale="70" zoomScaleNormal="70" zoomScaleSheetLayoutView="90" workbookViewId="0">
      <selection activeCell="C43" sqref="C43"/>
    </sheetView>
  </sheetViews>
  <sheetFormatPr defaultColWidth="6" defaultRowHeight="12.75" x14ac:dyDescent="0.2"/>
  <cols>
    <col min="1" max="1" width="18.140625" style="19" customWidth="1"/>
    <col min="2" max="2" width="8.5703125" style="19" customWidth="1"/>
    <col min="3" max="3" width="7" style="19" customWidth="1"/>
    <col min="4" max="5" width="7.42578125" style="19" customWidth="1"/>
    <col min="6" max="6" width="6.85546875" style="19" customWidth="1"/>
    <col min="7" max="7" width="7.85546875" style="19" customWidth="1"/>
    <col min="8" max="8" width="6.85546875" style="19" customWidth="1"/>
    <col min="9" max="9" width="8.42578125" style="19" customWidth="1"/>
    <col min="10" max="10" width="8.5703125" style="19" customWidth="1"/>
    <col min="11" max="11" width="7.28515625" style="19" customWidth="1"/>
    <col min="12" max="12" width="8.42578125" style="19" customWidth="1"/>
    <col min="13" max="13" width="9.140625" style="19" customWidth="1"/>
    <col min="14" max="14" width="9" style="19" customWidth="1"/>
    <col min="15" max="15" width="9.42578125" style="19" customWidth="1"/>
    <col min="16" max="16" width="10.42578125" style="19" customWidth="1"/>
    <col min="17" max="17" width="11.5703125" style="19" customWidth="1"/>
    <col min="18" max="18" width="7.42578125" style="19" customWidth="1"/>
    <col min="19" max="19" width="7.7109375" style="19" customWidth="1"/>
    <col min="20" max="20" width="6.42578125" style="19" bestFit="1" customWidth="1"/>
    <col min="21" max="21" width="8.28515625" style="19" customWidth="1"/>
    <col min="22" max="22" width="6" style="19"/>
    <col min="23" max="23" width="7.85546875" style="19" bestFit="1" customWidth="1"/>
    <col min="24" max="24" width="9.42578125" style="19" customWidth="1"/>
    <col min="25" max="25" width="6.28515625" style="19" bestFit="1" customWidth="1"/>
    <col min="26" max="26" width="10.140625" style="19" bestFit="1" customWidth="1"/>
    <col min="27" max="27" width="11.42578125" style="19" customWidth="1"/>
    <col min="28" max="28" width="6.28515625" style="19" bestFit="1" customWidth="1"/>
    <col min="29" max="29" width="8.42578125" style="19" customWidth="1"/>
    <col min="30" max="30" width="7.28515625" style="19" customWidth="1"/>
    <col min="31" max="31" width="10.140625" style="19" bestFit="1" customWidth="1"/>
    <col min="32" max="32" width="11.5703125" style="19" customWidth="1"/>
    <col min="33" max="33" width="8.85546875" style="19" customWidth="1"/>
    <col min="34" max="34" width="10.85546875" style="19" bestFit="1" customWidth="1"/>
    <col min="35" max="35" width="6.5703125" style="19" bestFit="1" customWidth="1"/>
    <col min="36" max="36" width="8" style="19" customWidth="1"/>
    <col min="37" max="50" width="6.28515625" style="19" bestFit="1" customWidth="1"/>
    <col min="51" max="52" width="7.85546875" style="19" bestFit="1" customWidth="1"/>
    <col min="53" max="16384" width="6" style="19"/>
  </cols>
  <sheetData>
    <row r="1" spans="1:38" ht="25.15" customHeight="1" x14ac:dyDescent="0.2">
      <c r="A1" s="1710" t="s">
        <v>88</v>
      </c>
      <c r="B1" s="1710"/>
      <c r="C1" s="1710"/>
      <c r="D1" s="1710"/>
      <c r="E1" s="1710"/>
      <c r="F1" s="1710"/>
      <c r="G1" s="1710"/>
      <c r="H1" s="1710"/>
      <c r="I1" s="1710"/>
      <c r="J1" s="1710"/>
      <c r="K1" s="1710"/>
      <c r="L1" s="1710"/>
      <c r="M1" s="1710"/>
      <c r="N1" s="1710"/>
      <c r="O1" s="1710"/>
      <c r="P1" s="1710"/>
      <c r="Q1" s="1710"/>
      <c r="R1" s="1710"/>
      <c r="S1" s="1710"/>
      <c r="T1" s="1710"/>
      <c r="U1" s="1710"/>
      <c r="V1" s="1710"/>
      <c r="W1" s="1710"/>
      <c r="X1" s="1710"/>
      <c r="Y1" s="1710"/>
      <c r="Z1" s="1710"/>
      <c r="AA1" s="1710"/>
      <c r="AB1" s="1710"/>
      <c r="AC1" s="1710"/>
      <c r="AD1" s="1710"/>
      <c r="AE1" s="1710"/>
      <c r="AF1" s="1710"/>
      <c r="AG1" s="1710"/>
      <c r="AH1" s="1710"/>
      <c r="AI1" s="1710"/>
      <c r="AJ1" s="1710"/>
    </row>
    <row r="2" spans="1:38" ht="25.15" customHeight="1" thickBot="1" x14ac:dyDescent="0.25">
      <c r="A2" s="1715" t="s">
        <v>256</v>
      </c>
      <c r="B2" s="1715"/>
      <c r="C2" s="1715"/>
      <c r="D2" s="1715"/>
      <c r="E2" s="1715"/>
      <c r="F2" s="1715"/>
      <c r="G2" s="1715"/>
      <c r="H2" s="1715"/>
      <c r="I2" s="1715"/>
      <c r="J2" s="1715"/>
      <c r="K2" s="1715"/>
      <c r="L2" s="1715"/>
      <c r="M2" s="1715"/>
      <c r="N2" s="1715"/>
      <c r="O2" s="1715"/>
      <c r="P2" s="1715"/>
      <c r="Q2" s="1715"/>
      <c r="R2" s="1715"/>
      <c r="S2" s="1715"/>
      <c r="T2" s="1715"/>
      <c r="U2" s="1715"/>
      <c r="V2" s="1715"/>
      <c r="W2" s="1715"/>
      <c r="X2" s="1715"/>
      <c r="Y2" s="1715"/>
      <c r="Z2" s="1715"/>
      <c r="AA2" s="1715"/>
      <c r="AB2" s="1715"/>
      <c r="AC2" s="1715"/>
      <c r="AD2" s="1715"/>
      <c r="AE2" s="1715"/>
      <c r="AF2" s="1715"/>
      <c r="AG2" s="1715"/>
      <c r="AH2" s="1715"/>
      <c r="AI2" s="1715"/>
      <c r="AJ2" s="1715"/>
    </row>
    <row r="3" spans="1:38" ht="55.5" customHeight="1" x14ac:dyDescent="0.2">
      <c r="A3" s="1723" t="s">
        <v>228</v>
      </c>
      <c r="B3" s="1723"/>
      <c r="C3" s="1663" t="s">
        <v>89</v>
      </c>
      <c r="D3" s="1663" t="s">
        <v>90</v>
      </c>
      <c r="E3" s="1710" t="s">
        <v>229</v>
      </c>
      <c r="F3" s="1710" t="s">
        <v>91</v>
      </c>
      <c r="G3" s="1710" t="s">
        <v>92</v>
      </c>
      <c r="H3" s="1710" t="s">
        <v>93</v>
      </c>
      <c r="I3" s="1710" t="s">
        <v>94</v>
      </c>
      <c r="J3" s="1710" t="s">
        <v>230</v>
      </c>
      <c r="K3" s="1710" t="s">
        <v>231</v>
      </c>
      <c r="L3" s="1710" t="s">
        <v>232</v>
      </c>
      <c r="M3" s="1710" t="s">
        <v>233</v>
      </c>
      <c r="N3" s="1710" t="s">
        <v>234</v>
      </c>
      <c r="O3" s="1710" t="s">
        <v>235</v>
      </c>
      <c r="P3" s="1710" t="s">
        <v>236</v>
      </c>
      <c r="Q3" s="1718" t="s">
        <v>237</v>
      </c>
      <c r="R3" s="1718" t="s">
        <v>238</v>
      </c>
      <c r="S3" s="1718" t="s">
        <v>239</v>
      </c>
      <c r="T3" s="1718" t="s">
        <v>240</v>
      </c>
      <c r="U3" s="1718" t="s">
        <v>241</v>
      </c>
      <c r="V3" s="1718" t="s">
        <v>242</v>
      </c>
      <c r="W3" s="1718" t="s">
        <v>243</v>
      </c>
      <c r="X3" s="1718" t="s">
        <v>244</v>
      </c>
      <c r="Y3" s="1718" t="s">
        <v>245</v>
      </c>
      <c r="Z3" s="1718" t="s">
        <v>246</v>
      </c>
      <c r="AA3" s="1718" t="s">
        <v>247</v>
      </c>
      <c r="AB3" s="1718" t="s">
        <v>248</v>
      </c>
      <c r="AC3" s="1718" t="s">
        <v>249</v>
      </c>
      <c r="AD3" s="1718" t="s">
        <v>250</v>
      </c>
      <c r="AE3" s="1718" t="s">
        <v>251</v>
      </c>
      <c r="AF3" s="1718" t="s">
        <v>252</v>
      </c>
      <c r="AG3" s="1718" t="s">
        <v>253</v>
      </c>
      <c r="AH3" s="1718" t="s">
        <v>254</v>
      </c>
      <c r="AI3" s="1718" t="s">
        <v>255</v>
      </c>
      <c r="AJ3" s="1718" t="s">
        <v>0</v>
      </c>
      <c r="AK3" s="117"/>
      <c r="AL3" s="117"/>
    </row>
    <row r="4" spans="1:38" ht="31.9" customHeight="1" thickBot="1" x14ac:dyDescent="0.25">
      <c r="A4" s="1724"/>
      <c r="B4" s="1724"/>
      <c r="C4" s="1725"/>
      <c r="D4" s="1725"/>
      <c r="E4" s="1719"/>
      <c r="F4" s="1719"/>
      <c r="G4" s="1719"/>
      <c r="H4" s="1719"/>
      <c r="I4" s="1719"/>
      <c r="J4" s="1719"/>
      <c r="K4" s="1719"/>
      <c r="L4" s="1719"/>
      <c r="M4" s="1719"/>
      <c r="N4" s="1719"/>
      <c r="O4" s="1719"/>
      <c r="P4" s="1719"/>
      <c r="Q4" s="1719"/>
      <c r="R4" s="1719"/>
      <c r="S4" s="1719"/>
      <c r="T4" s="1719"/>
      <c r="U4" s="1719"/>
      <c r="V4" s="1719"/>
      <c r="W4" s="1719"/>
      <c r="X4" s="1719"/>
      <c r="Y4" s="1719"/>
      <c r="Z4" s="1719"/>
      <c r="AA4" s="1719"/>
      <c r="AB4" s="1719"/>
      <c r="AC4" s="1719"/>
      <c r="AD4" s="1719"/>
      <c r="AE4" s="1719"/>
      <c r="AF4" s="1719"/>
      <c r="AG4" s="1719"/>
      <c r="AH4" s="1719"/>
      <c r="AI4" s="1719"/>
      <c r="AJ4" s="1719"/>
    </row>
    <row r="5" spans="1:38" ht="25.15" customHeight="1" thickTop="1" x14ac:dyDescent="0.2">
      <c r="A5" s="1717" t="s">
        <v>96</v>
      </c>
      <c r="B5" s="1717"/>
      <c r="C5" s="39">
        <v>7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1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42</v>
      </c>
      <c r="AJ5" s="39">
        <v>50</v>
      </c>
    </row>
    <row r="6" spans="1:38" ht="25.15" customHeight="1" x14ac:dyDescent="0.2">
      <c r="A6" s="1716" t="s">
        <v>26</v>
      </c>
      <c r="B6" s="1716"/>
      <c r="C6" s="40">
        <v>0</v>
      </c>
      <c r="D6" s="40">
        <v>3</v>
      </c>
      <c r="E6" s="40">
        <v>0</v>
      </c>
      <c r="F6" s="20">
        <v>0</v>
      </c>
      <c r="G6" s="20">
        <v>0</v>
      </c>
      <c r="H6" s="40">
        <v>0</v>
      </c>
      <c r="I6" s="20">
        <v>0</v>
      </c>
      <c r="J6" s="40">
        <v>0</v>
      </c>
      <c r="K6" s="40">
        <v>0</v>
      </c>
      <c r="L6" s="40">
        <v>0</v>
      </c>
      <c r="M6" s="2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2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1</v>
      </c>
      <c r="AJ6" s="40">
        <v>6</v>
      </c>
    </row>
    <row r="7" spans="1:38" ht="25.15" customHeight="1" x14ac:dyDescent="0.2">
      <c r="A7" s="1716" t="s">
        <v>97</v>
      </c>
      <c r="B7" s="1716"/>
      <c r="C7" s="40">
        <v>38</v>
      </c>
      <c r="D7" s="40">
        <v>58</v>
      </c>
      <c r="E7" s="40">
        <v>7</v>
      </c>
      <c r="F7" s="20">
        <v>16</v>
      </c>
      <c r="G7" s="20">
        <v>2</v>
      </c>
      <c r="H7" s="40">
        <v>0</v>
      </c>
      <c r="I7" s="20">
        <v>0</v>
      </c>
      <c r="J7" s="40">
        <v>6</v>
      </c>
      <c r="K7" s="20">
        <v>1</v>
      </c>
      <c r="L7" s="20">
        <v>0</v>
      </c>
      <c r="M7" s="20">
        <v>0</v>
      </c>
      <c r="N7" s="40">
        <v>0</v>
      </c>
      <c r="O7" s="20">
        <v>0</v>
      </c>
      <c r="P7" s="40">
        <v>0</v>
      </c>
      <c r="Q7" s="40">
        <v>0</v>
      </c>
      <c r="R7" s="40">
        <v>6</v>
      </c>
      <c r="S7" s="40">
        <v>0</v>
      </c>
      <c r="T7" s="40">
        <v>3</v>
      </c>
      <c r="U7" s="40">
        <v>14</v>
      </c>
      <c r="V7" s="40">
        <v>88</v>
      </c>
      <c r="W7" s="40">
        <v>0</v>
      </c>
      <c r="X7" s="40">
        <v>2</v>
      </c>
      <c r="Y7" s="40">
        <v>0</v>
      </c>
      <c r="Z7" s="40">
        <v>2</v>
      </c>
      <c r="AA7" s="40">
        <v>40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75</v>
      </c>
      <c r="AJ7" s="40">
        <v>358</v>
      </c>
    </row>
    <row r="8" spans="1:38" ht="25.15" customHeight="1" x14ac:dyDescent="0.2">
      <c r="A8" s="1716" t="s">
        <v>98</v>
      </c>
      <c r="B8" s="1716"/>
      <c r="C8" s="20">
        <v>0</v>
      </c>
      <c r="D8" s="20">
        <v>5</v>
      </c>
      <c r="E8" s="20">
        <v>1</v>
      </c>
      <c r="F8" s="20">
        <v>8</v>
      </c>
      <c r="G8" s="20">
        <v>95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4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732</v>
      </c>
      <c r="AJ8" s="40">
        <v>845</v>
      </c>
    </row>
    <row r="9" spans="1:38" ht="25.15" customHeight="1" x14ac:dyDescent="0.2">
      <c r="A9" s="1716" t="s">
        <v>29</v>
      </c>
      <c r="B9" s="1716"/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</row>
    <row r="10" spans="1:38" ht="25.15" customHeight="1" x14ac:dyDescent="0.2">
      <c r="A10" s="1716" t="s">
        <v>30</v>
      </c>
      <c r="B10" s="1716"/>
      <c r="C10" s="40">
        <v>1</v>
      </c>
      <c r="D10" s="20">
        <v>1</v>
      </c>
      <c r="E10" s="20">
        <v>6</v>
      </c>
      <c r="F10" s="20">
        <v>1</v>
      </c>
      <c r="G10" s="20">
        <v>2</v>
      </c>
      <c r="H10" s="20">
        <v>14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8</v>
      </c>
      <c r="Z10" s="40">
        <v>0</v>
      </c>
      <c r="AA10" s="40">
        <v>1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113</v>
      </c>
      <c r="AJ10" s="40">
        <v>147</v>
      </c>
    </row>
    <row r="11" spans="1:38" ht="25.15" customHeight="1" x14ac:dyDescent="0.2">
      <c r="A11" s="1716" t="s">
        <v>31</v>
      </c>
      <c r="B11" s="1716"/>
      <c r="C11" s="40">
        <v>10</v>
      </c>
      <c r="D11" s="40">
        <v>68</v>
      </c>
      <c r="E11" s="40">
        <v>14</v>
      </c>
      <c r="F11" s="20">
        <v>1</v>
      </c>
      <c r="G11" s="20">
        <v>4</v>
      </c>
      <c r="H11" s="40">
        <v>0</v>
      </c>
      <c r="I11" s="40">
        <v>0</v>
      </c>
      <c r="J11" s="20">
        <v>10</v>
      </c>
      <c r="K11" s="40">
        <v>13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2</v>
      </c>
      <c r="R11" s="40">
        <v>3</v>
      </c>
      <c r="S11" s="40">
        <v>7</v>
      </c>
      <c r="T11" s="40">
        <v>9</v>
      </c>
      <c r="U11" s="40">
        <v>33</v>
      </c>
      <c r="V11" s="40">
        <v>1</v>
      </c>
      <c r="W11" s="40">
        <v>0</v>
      </c>
      <c r="X11" s="40">
        <v>1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59</v>
      </c>
      <c r="AJ11" s="40">
        <v>235</v>
      </c>
    </row>
    <row r="12" spans="1:38" ht="25.15" customHeight="1" x14ac:dyDescent="0.2">
      <c r="A12" s="1716" t="s">
        <v>99</v>
      </c>
      <c r="B12" s="1716"/>
      <c r="C12" s="20">
        <v>1156</v>
      </c>
      <c r="D12" s="20">
        <v>107</v>
      </c>
      <c r="E12" s="20">
        <v>0</v>
      </c>
      <c r="F12" s="20">
        <v>92</v>
      </c>
      <c r="G12" s="20">
        <v>0</v>
      </c>
      <c r="H12" s="20">
        <v>0</v>
      </c>
      <c r="I12" s="20">
        <v>0</v>
      </c>
      <c r="J12" s="40">
        <v>0</v>
      </c>
      <c r="K12" s="20">
        <v>0</v>
      </c>
      <c r="L12" s="20">
        <v>0</v>
      </c>
      <c r="M12" s="20">
        <v>0</v>
      </c>
      <c r="N12" s="40">
        <v>0</v>
      </c>
      <c r="O12" s="2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2</v>
      </c>
      <c r="U12" s="40">
        <v>2356</v>
      </c>
      <c r="V12" s="40">
        <v>7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4</v>
      </c>
      <c r="AJ12" s="40">
        <v>3724</v>
      </c>
    </row>
    <row r="13" spans="1:38" ht="25.15" customHeight="1" x14ac:dyDescent="0.2">
      <c r="A13" s="1716" t="s">
        <v>143</v>
      </c>
      <c r="B13" s="1716"/>
      <c r="C13" s="20">
        <v>25</v>
      </c>
      <c r="D13" s="20">
        <v>12</v>
      </c>
      <c r="E13" s="20">
        <v>0</v>
      </c>
      <c r="F13" s="20">
        <v>7</v>
      </c>
      <c r="G13" s="20">
        <v>3</v>
      </c>
      <c r="H13" s="20">
        <v>0</v>
      </c>
      <c r="I13" s="20">
        <v>0</v>
      </c>
      <c r="J13" s="40">
        <v>11</v>
      </c>
      <c r="K13" s="20">
        <v>0</v>
      </c>
      <c r="L13" s="20">
        <v>0</v>
      </c>
      <c r="M13" s="20">
        <v>0</v>
      </c>
      <c r="N13" s="40">
        <v>6</v>
      </c>
      <c r="O13" s="2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3</v>
      </c>
      <c r="U13" s="40">
        <v>1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55</v>
      </c>
      <c r="AE13" s="40">
        <v>0</v>
      </c>
      <c r="AF13" s="40">
        <v>0</v>
      </c>
      <c r="AG13" s="40">
        <v>0</v>
      </c>
      <c r="AH13" s="40">
        <v>0</v>
      </c>
      <c r="AI13" s="40">
        <v>32</v>
      </c>
      <c r="AJ13" s="40">
        <v>155</v>
      </c>
    </row>
    <row r="14" spans="1:38" ht="25.15" customHeight="1" x14ac:dyDescent="0.2">
      <c r="A14" s="1716" t="s">
        <v>33</v>
      </c>
      <c r="B14" s="1716"/>
      <c r="C14" s="40">
        <v>0</v>
      </c>
      <c r="D14" s="20">
        <v>1</v>
      </c>
      <c r="E14" s="20">
        <v>0</v>
      </c>
      <c r="F14" s="20">
        <v>5</v>
      </c>
      <c r="G14" s="20">
        <v>1</v>
      </c>
      <c r="H14" s="20">
        <v>0</v>
      </c>
      <c r="I14" s="20">
        <v>0</v>
      </c>
      <c r="J14" s="40">
        <v>0</v>
      </c>
      <c r="K14" s="20">
        <v>1</v>
      </c>
      <c r="L14" s="20">
        <v>0</v>
      </c>
      <c r="M14" s="20">
        <v>0</v>
      </c>
      <c r="N14" s="20">
        <v>0</v>
      </c>
      <c r="O14" s="40">
        <v>15</v>
      </c>
      <c r="P14" s="40">
        <v>0</v>
      </c>
      <c r="Q14" s="40">
        <v>0</v>
      </c>
      <c r="R14" s="40">
        <v>0</v>
      </c>
      <c r="S14" s="40">
        <v>0</v>
      </c>
      <c r="T14" s="40">
        <v>1</v>
      </c>
      <c r="U14" s="40">
        <v>1</v>
      </c>
      <c r="V14" s="40">
        <v>0</v>
      </c>
      <c r="W14" s="40">
        <v>1</v>
      </c>
      <c r="X14" s="40">
        <v>1</v>
      </c>
      <c r="Y14" s="40">
        <v>0</v>
      </c>
      <c r="Z14" s="40">
        <v>0</v>
      </c>
      <c r="AA14" s="40">
        <v>8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80</v>
      </c>
      <c r="AJ14" s="40">
        <v>115</v>
      </c>
    </row>
    <row r="15" spans="1:38" ht="25.15" customHeight="1" x14ac:dyDescent="0.2">
      <c r="A15" s="1716" t="s">
        <v>34</v>
      </c>
      <c r="B15" s="1716"/>
      <c r="C15" s="40">
        <v>3</v>
      </c>
      <c r="D15" s="20">
        <v>5</v>
      </c>
      <c r="E15" s="20">
        <v>0</v>
      </c>
      <c r="F15" s="20">
        <v>2</v>
      </c>
      <c r="G15" s="20">
        <v>3</v>
      </c>
      <c r="H15" s="20">
        <v>1</v>
      </c>
      <c r="I15" s="20">
        <v>0</v>
      </c>
      <c r="J15" s="20">
        <v>6</v>
      </c>
      <c r="K15" s="20">
        <v>1</v>
      </c>
      <c r="L15" s="20">
        <v>2</v>
      </c>
      <c r="M15" s="20">
        <v>0</v>
      </c>
      <c r="N15" s="20">
        <v>0</v>
      </c>
      <c r="O15" s="20">
        <v>0</v>
      </c>
      <c r="P15" s="2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7</v>
      </c>
      <c r="V15" s="40">
        <v>1</v>
      </c>
      <c r="W15" s="40">
        <v>2</v>
      </c>
      <c r="X15" s="40">
        <v>17</v>
      </c>
      <c r="Y15" s="40">
        <v>1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14</v>
      </c>
      <c r="AJ15" s="40">
        <v>65</v>
      </c>
    </row>
    <row r="16" spans="1:38" ht="25.15" customHeight="1" x14ac:dyDescent="0.2">
      <c r="A16" s="1716" t="s">
        <v>100</v>
      </c>
      <c r="B16" s="1716"/>
      <c r="C16" s="20">
        <v>8</v>
      </c>
      <c r="D16" s="20">
        <v>0</v>
      </c>
      <c r="E16" s="20">
        <v>1</v>
      </c>
      <c r="F16" s="20">
        <v>0</v>
      </c>
      <c r="G16" s="20">
        <v>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40">
        <v>0</v>
      </c>
      <c r="O16" s="2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1</v>
      </c>
      <c r="V16" s="40">
        <v>0</v>
      </c>
      <c r="W16" s="40">
        <v>0</v>
      </c>
      <c r="X16" s="40">
        <v>1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1</v>
      </c>
      <c r="AI16" s="40">
        <v>2</v>
      </c>
      <c r="AJ16" s="40">
        <v>15</v>
      </c>
    </row>
    <row r="17" spans="1:36" ht="25.15" customHeight="1" x14ac:dyDescent="0.2">
      <c r="A17" s="1716" t="s">
        <v>101</v>
      </c>
      <c r="B17" s="1716"/>
      <c r="C17" s="20">
        <v>1069</v>
      </c>
      <c r="D17" s="20">
        <v>0</v>
      </c>
      <c r="E17" s="20">
        <v>9</v>
      </c>
      <c r="F17" s="20">
        <v>4</v>
      </c>
      <c r="G17" s="20">
        <v>8</v>
      </c>
      <c r="H17" s="20">
        <v>0</v>
      </c>
      <c r="I17" s="20">
        <v>0</v>
      </c>
      <c r="J17" s="20">
        <v>10</v>
      </c>
      <c r="K17" s="20">
        <v>2</v>
      </c>
      <c r="L17" s="20">
        <v>0</v>
      </c>
      <c r="M17" s="20">
        <v>0</v>
      </c>
      <c r="N17" s="40">
        <v>0</v>
      </c>
      <c r="O17" s="20">
        <v>0</v>
      </c>
      <c r="P17" s="40">
        <v>0</v>
      </c>
      <c r="Q17" s="40">
        <v>0</v>
      </c>
      <c r="R17" s="40">
        <v>62</v>
      </c>
      <c r="S17" s="40">
        <v>1</v>
      </c>
      <c r="T17" s="40">
        <v>9</v>
      </c>
      <c r="U17" s="40">
        <v>52</v>
      </c>
      <c r="V17" s="40">
        <v>2</v>
      </c>
      <c r="W17" s="40">
        <v>0</v>
      </c>
      <c r="X17" s="40">
        <v>0</v>
      </c>
      <c r="Y17" s="40">
        <v>3</v>
      </c>
      <c r="Z17" s="40">
        <v>0</v>
      </c>
      <c r="AA17" s="40">
        <v>0</v>
      </c>
      <c r="AB17" s="40">
        <v>0</v>
      </c>
      <c r="AC17" s="40">
        <v>11</v>
      </c>
      <c r="AD17" s="40">
        <v>0</v>
      </c>
      <c r="AE17" s="40">
        <v>7</v>
      </c>
      <c r="AF17" s="40">
        <v>12</v>
      </c>
      <c r="AG17" s="40">
        <v>0</v>
      </c>
      <c r="AH17" s="40">
        <v>0</v>
      </c>
      <c r="AI17" s="40">
        <v>49</v>
      </c>
      <c r="AJ17" s="40">
        <v>1310</v>
      </c>
    </row>
    <row r="18" spans="1:36" ht="25.15" customHeight="1" x14ac:dyDescent="0.2">
      <c r="A18" s="1716" t="s">
        <v>37</v>
      </c>
      <c r="B18" s="1716"/>
      <c r="C18" s="40">
        <v>0</v>
      </c>
      <c r="D18" s="20">
        <v>0</v>
      </c>
      <c r="E18" s="20">
        <v>0</v>
      </c>
      <c r="F18" s="20">
        <v>0</v>
      </c>
      <c r="G18" s="20">
        <v>1</v>
      </c>
      <c r="H18" s="20">
        <v>0</v>
      </c>
      <c r="I18" s="20">
        <v>0</v>
      </c>
      <c r="J18" s="40">
        <v>0</v>
      </c>
      <c r="K18" s="20">
        <v>0</v>
      </c>
      <c r="L18" s="40">
        <v>0</v>
      </c>
      <c r="M18" s="20">
        <v>0</v>
      </c>
      <c r="N18" s="40">
        <v>0</v>
      </c>
      <c r="O18" s="2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1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2</v>
      </c>
    </row>
    <row r="19" spans="1:36" ht="25.15" customHeight="1" x14ac:dyDescent="0.2">
      <c r="A19" s="1716" t="s">
        <v>102</v>
      </c>
      <c r="B19" s="1716"/>
      <c r="C19" s="40">
        <v>14</v>
      </c>
      <c r="D19" s="40">
        <v>21</v>
      </c>
      <c r="E19" s="40">
        <v>1</v>
      </c>
      <c r="F19" s="20">
        <v>0</v>
      </c>
      <c r="G19" s="20">
        <v>8</v>
      </c>
      <c r="H19" s="20">
        <v>0</v>
      </c>
      <c r="I19" s="20">
        <v>0</v>
      </c>
      <c r="J19" s="40">
        <v>0</v>
      </c>
      <c r="K19" s="20">
        <v>0</v>
      </c>
      <c r="L19" s="2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3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8</v>
      </c>
      <c r="AJ19" s="40">
        <v>55</v>
      </c>
    </row>
    <row r="20" spans="1:36" ht="25.15" customHeight="1" x14ac:dyDescent="0.2">
      <c r="A20" s="1716" t="s">
        <v>39</v>
      </c>
      <c r="B20" s="1716"/>
      <c r="C20" s="20">
        <v>0</v>
      </c>
      <c r="D20" s="40">
        <v>0</v>
      </c>
      <c r="E20" s="40">
        <v>0</v>
      </c>
      <c r="F20" s="40">
        <v>9</v>
      </c>
      <c r="G20" s="40">
        <v>4</v>
      </c>
      <c r="H20" s="40">
        <v>31</v>
      </c>
      <c r="I20" s="20">
        <v>0</v>
      </c>
      <c r="J20" s="20">
        <v>0</v>
      </c>
      <c r="K20" s="20">
        <v>0</v>
      </c>
      <c r="L20" s="40">
        <v>0</v>
      </c>
      <c r="M20" s="40">
        <v>0</v>
      </c>
      <c r="N20" s="20">
        <v>29</v>
      </c>
      <c r="O20" s="2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2</v>
      </c>
      <c r="U20" s="40">
        <v>1</v>
      </c>
      <c r="V20" s="40">
        <v>0</v>
      </c>
      <c r="W20" s="40">
        <v>0</v>
      </c>
      <c r="X20" s="40">
        <v>12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1</v>
      </c>
      <c r="AF20" s="40">
        <v>0</v>
      </c>
      <c r="AG20" s="40">
        <v>0</v>
      </c>
      <c r="AH20" s="40">
        <v>0</v>
      </c>
      <c r="AI20" s="40">
        <v>9</v>
      </c>
      <c r="AJ20" s="40">
        <v>98</v>
      </c>
    </row>
    <row r="21" spans="1:36" ht="25.15" customHeight="1" x14ac:dyDescent="0.2">
      <c r="A21" s="1716" t="s">
        <v>48</v>
      </c>
      <c r="B21" s="1716"/>
      <c r="C21" s="2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20">
        <v>0</v>
      </c>
      <c r="J21" s="20">
        <v>0</v>
      </c>
      <c r="K21" s="20">
        <v>0</v>
      </c>
      <c r="L21" s="40">
        <v>0</v>
      </c>
      <c r="M21" s="40">
        <v>0</v>
      </c>
      <c r="N21" s="20">
        <v>0</v>
      </c>
      <c r="O21" s="2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7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3</v>
      </c>
      <c r="AJ21" s="40">
        <v>10</v>
      </c>
    </row>
    <row r="22" spans="1:36" ht="25.15" customHeight="1" x14ac:dyDescent="0.2">
      <c r="A22" s="1716" t="s">
        <v>45</v>
      </c>
      <c r="B22" s="1716"/>
      <c r="C22" s="20">
        <v>3</v>
      </c>
      <c r="D22" s="40">
        <v>2</v>
      </c>
      <c r="E22" s="40">
        <v>0</v>
      </c>
      <c r="F22" s="40">
        <v>0</v>
      </c>
      <c r="G22" s="40">
        <v>11</v>
      </c>
      <c r="H22" s="40">
        <v>1</v>
      </c>
      <c r="I22" s="20">
        <v>0</v>
      </c>
      <c r="J22" s="20">
        <v>0</v>
      </c>
      <c r="K22" s="20">
        <v>0</v>
      </c>
      <c r="L22" s="40">
        <v>0</v>
      </c>
      <c r="M22" s="40">
        <v>0</v>
      </c>
      <c r="N22" s="20">
        <v>0</v>
      </c>
      <c r="O22" s="20">
        <v>0</v>
      </c>
      <c r="P22" s="40">
        <v>2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1</v>
      </c>
      <c r="X22" s="40">
        <v>2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1</v>
      </c>
      <c r="AF22" s="40">
        <v>0</v>
      </c>
      <c r="AG22" s="40">
        <v>0</v>
      </c>
      <c r="AH22" s="40">
        <v>0</v>
      </c>
      <c r="AI22" s="40">
        <v>3</v>
      </c>
      <c r="AJ22" s="40">
        <v>26</v>
      </c>
    </row>
    <row r="23" spans="1:36" ht="25.15" customHeight="1" x14ac:dyDescent="0.2">
      <c r="A23" s="1716" t="s">
        <v>78</v>
      </c>
      <c r="B23" s="1716"/>
      <c r="C23" s="20">
        <v>0</v>
      </c>
      <c r="D23" s="40">
        <v>0</v>
      </c>
      <c r="E23" s="40">
        <v>0</v>
      </c>
      <c r="F23" s="40">
        <v>0</v>
      </c>
      <c r="G23" s="40">
        <v>2</v>
      </c>
      <c r="H23" s="40">
        <v>0</v>
      </c>
      <c r="I23" s="20">
        <v>0</v>
      </c>
      <c r="J23" s="20">
        <v>0</v>
      </c>
      <c r="K23" s="20">
        <v>0</v>
      </c>
      <c r="L23" s="40">
        <v>0</v>
      </c>
      <c r="M23" s="40">
        <v>0</v>
      </c>
      <c r="N23" s="20">
        <v>0</v>
      </c>
      <c r="O23" s="2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2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4</v>
      </c>
    </row>
    <row r="24" spans="1:36" ht="25.15" customHeight="1" x14ac:dyDescent="0.2">
      <c r="A24" s="1716" t="s">
        <v>153</v>
      </c>
      <c r="B24" s="1716"/>
      <c r="C24" s="2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20">
        <v>0</v>
      </c>
      <c r="J24" s="20">
        <v>0</v>
      </c>
      <c r="K24" s="20">
        <v>0</v>
      </c>
      <c r="L24" s="40">
        <v>0</v>
      </c>
      <c r="M24" s="40">
        <v>0</v>
      </c>
      <c r="N24" s="20">
        <v>0</v>
      </c>
      <c r="O24" s="2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3</v>
      </c>
      <c r="AJ24" s="40">
        <v>3</v>
      </c>
    </row>
    <row r="25" spans="1:36" ht="25.15" customHeight="1" x14ac:dyDescent="0.2">
      <c r="A25" s="1716" t="s">
        <v>103</v>
      </c>
      <c r="B25" s="1716"/>
      <c r="C25" s="40">
        <v>1</v>
      </c>
      <c r="D25" s="20">
        <v>1</v>
      </c>
      <c r="E25" s="20">
        <v>0</v>
      </c>
      <c r="F25" s="20">
        <v>1</v>
      </c>
      <c r="G25" s="20">
        <v>1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40">
        <v>1</v>
      </c>
      <c r="R25" s="40">
        <v>0</v>
      </c>
      <c r="S25" s="40">
        <v>0</v>
      </c>
      <c r="T25" s="40">
        <v>0</v>
      </c>
      <c r="U25" s="40">
        <v>3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55</v>
      </c>
      <c r="AJ25" s="40">
        <v>63</v>
      </c>
    </row>
    <row r="26" spans="1:36" ht="25.15" customHeight="1" x14ac:dyDescent="0.2">
      <c r="A26" s="1716" t="s">
        <v>42</v>
      </c>
      <c r="B26" s="1716"/>
      <c r="C26" s="40">
        <v>0</v>
      </c>
      <c r="D26" s="20">
        <v>0</v>
      </c>
      <c r="E26" s="20">
        <v>1</v>
      </c>
      <c r="F26" s="20">
        <v>0</v>
      </c>
      <c r="G26" s="20">
        <v>0</v>
      </c>
      <c r="H26" s="20">
        <v>0</v>
      </c>
      <c r="I26" s="20">
        <v>0</v>
      </c>
      <c r="J26" s="20">
        <v>2</v>
      </c>
      <c r="K26" s="20">
        <v>0</v>
      </c>
      <c r="L26" s="20">
        <v>0</v>
      </c>
      <c r="M26" s="20">
        <v>0</v>
      </c>
      <c r="N26" s="20">
        <v>0</v>
      </c>
      <c r="O26" s="20">
        <v>1</v>
      </c>
      <c r="P26" s="2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4</v>
      </c>
    </row>
    <row r="27" spans="1:36" ht="25.15" customHeight="1" x14ac:dyDescent="0.2">
      <c r="A27" s="1716" t="s">
        <v>104</v>
      </c>
      <c r="B27" s="1716"/>
      <c r="C27" s="40">
        <v>3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2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2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7</v>
      </c>
    </row>
    <row r="28" spans="1:36" ht="25.15" customHeight="1" x14ac:dyDescent="0.2">
      <c r="A28" s="1716" t="s">
        <v>43</v>
      </c>
      <c r="B28" s="1716"/>
      <c r="C28" s="40">
        <v>0</v>
      </c>
      <c r="D28" s="20">
        <v>0</v>
      </c>
      <c r="E28" s="20">
        <v>0</v>
      </c>
      <c r="F28" s="20">
        <v>32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1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33</v>
      </c>
    </row>
    <row r="29" spans="1:36" ht="25.15" customHeight="1" x14ac:dyDescent="0.2">
      <c r="A29" s="1716" t="s">
        <v>82</v>
      </c>
      <c r="B29" s="1716"/>
      <c r="C29" s="40">
        <v>0</v>
      </c>
      <c r="D29" s="20">
        <v>0</v>
      </c>
      <c r="E29" s="20">
        <v>0</v>
      </c>
      <c r="F29" s="20">
        <v>3</v>
      </c>
      <c r="G29" s="20">
        <v>1</v>
      </c>
      <c r="H29" s="20">
        <v>0</v>
      </c>
      <c r="I29" s="20">
        <v>49</v>
      </c>
      <c r="J29" s="20">
        <v>16</v>
      </c>
      <c r="K29" s="20">
        <v>19</v>
      </c>
      <c r="L29" s="20">
        <v>265</v>
      </c>
      <c r="M29" s="20">
        <v>28</v>
      </c>
      <c r="N29" s="20">
        <v>0</v>
      </c>
      <c r="O29" s="20">
        <v>27</v>
      </c>
      <c r="P29" s="20">
        <v>3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479</v>
      </c>
      <c r="AJ29" s="40">
        <v>890</v>
      </c>
    </row>
    <row r="30" spans="1:36" ht="25.15" customHeight="1" x14ac:dyDescent="0.2">
      <c r="A30" s="1716" t="s">
        <v>51</v>
      </c>
      <c r="B30" s="1716"/>
      <c r="C30" s="4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1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2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3</v>
      </c>
    </row>
    <row r="31" spans="1:36" ht="25.15" customHeight="1" x14ac:dyDescent="0.2">
      <c r="A31" s="1716" t="s">
        <v>86</v>
      </c>
      <c r="B31" s="1716"/>
      <c r="C31" s="20">
        <v>2</v>
      </c>
      <c r="D31" s="20">
        <v>1</v>
      </c>
      <c r="E31" s="20">
        <v>0</v>
      </c>
      <c r="F31" s="20">
        <v>2</v>
      </c>
      <c r="G31" s="20">
        <v>1</v>
      </c>
      <c r="H31" s="20">
        <v>0</v>
      </c>
      <c r="I31" s="20">
        <v>0</v>
      </c>
      <c r="J31" s="20">
        <v>2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26</v>
      </c>
      <c r="V31" s="40">
        <v>0</v>
      </c>
      <c r="W31" s="40">
        <v>0</v>
      </c>
      <c r="X31" s="40">
        <v>1</v>
      </c>
      <c r="Y31" s="40">
        <v>1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1</v>
      </c>
      <c r="AH31" s="40">
        <v>0</v>
      </c>
      <c r="AI31" s="40">
        <v>0</v>
      </c>
      <c r="AJ31" s="40">
        <v>37</v>
      </c>
    </row>
    <row r="32" spans="1:36" ht="25.15" customHeight="1" x14ac:dyDescent="0.2">
      <c r="A32" s="1716" t="s">
        <v>57</v>
      </c>
      <c r="B32" s="1716"/>
      <c r="C32" s="20">
        <v>0</v>
      </c>
      <c r="D32" s="20">
        <v>0</v>
      </c>
      <c r="E32" s="20">
        <v>0</v>
      </c>
      <c r="F32" s="20">
        <v>0</v>
      </c>
      <c r="G32" s="20">
        <v>2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5</v>
      </c>
      <c r="O32" s="20">
        <v>0</v>
      </c>
      <c r="P32" s="40">
        <v>0</v>
      </c>
      <c r="Q32" s="40">
        <v>0</v>
      </c>
      <c r="R32" s="40">
        <v>4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11</v>
      </c>
    </row>
    <row r="33" spans="1:36" ht="25.15" customHeight="1" x14ac:dyDescent="0.2">
      <c r="A33" s="1716" t="s">
        <v>162</v>
      </c>
      <c r="B33" s="1716"/>
      <c r="C33" s="20">
        <v>0</v>
      </c>
      <c r="D33" s="20">
        <v>0</v>
      </c>
      <c r="E33" s="20">
        <v>0</v>
      </c>
      <c r="F33" s="20">
        <v>1</v>
      </c>
      <c r="G33" s="20">
        <v>1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15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17</v>
      </c>
    </row>
    <row r="34" spans="1:36" ht="25.15" customHeight="1" thickBot="1" x14ac:dyDescent="0.25">
      <c r="A34" s="1722" t="s">
        <v>164</v>
      </c>
      <c r="B34" s="1722"/>
      <c r="C34" s="124">
        <v>1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124">
        <v>0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24">
        <v>0</v>
      </c>
      <c r="Z34" s="124">
        <v>0</v>
      </c>
      <c r="AA34" s="124">
        <v>0</v>
      </c>
      <c r="AB34" s="124">
        <v>0</v>
      </c>
      <c r="AC34" s="124">
        <v>0</v>
      </c>
      <c r="AD34" s="124">
        <v>0</v>
      </c>
      <c r="AE34" s="124">
        <v>0</v>
      </c>
      <c r="AF34" s="124">
        <v>0</v>
      </c>
      <c r="AG34" s="124">
        <v>0</v>
      </c>
      <c r="AH34" s="124">
        <v>0</v>
      </c>
      <c r="AI34" s="124">
        <v>0</v>
      </c>
      <c r="AJ34" s="124">
        <v>1</v>
      </c>
    </row>
    <row r="35" spans="1:36" ht="27" customHeight="1" thickBot="1" x14ac:dyDescent="0.25">
      <c r="A35" s="1720" t="s">
        <v>0</v>
      </c>
      <c r="B35" s="1721"/>
      <c r="C35" s="26">
        <f>SUM(C5:C34)</f>
        <v>2341</v>
      </c>
      <c r="D35" s="26">
        <f t="shared" ref="D35:AJ35" si="0">SUM(D5:D34)</f>
        <v>285</v>
      </c>
      <c r="E35" s="26">
        <f t="shared" si="0"/>
        <v>40</v>
      </c>
      <c r="F35" s="26">
        <f t="shared" si="0"/>
        <v>184</v>
      </c>
      <c r="G35" s="26">
        <f t="shared" si="0"/>
        <v>151</v>
      </c>
      <c r="H35" s="26">
        <f t="shared" si="0"/>
        <v>47</v>
      </c>
      <c r="I35" s="26">
        <f t="shared" si="0"/>
        <v>49</v>
      </c>
      <c r="J35" s="26">
        <f t="shared" si="0"/>
        <v>65</v>
      </c>
      <c r="K35" s="26">
        <f t="shared" si="0"/>
        <v>37</v>
      </c>
      <c r="L35" s="26">
        <f t="shared" si="0"/>
        <v>267</v>
      </c>
      <c r="M35" s="26">
        <f t="shared" si="0"/>
        <v>28</v>
      </c>
      <c r="N35" s="26">
        <f t="shared" si="0"/>
        <v>40</v>
      </c>
      <c r="O35" s="26">
        <f t="shared" si="0"/>
        <v>43</v>
      </c>
      <c r="P35" s="26">
        <f t="shared" si="0"/>
        <v>5</v>
      </c>
      <c r="Q35" s="26">
        <f t="shared" si="0"/>
        <v>3</v>
      </c>
      <c r="R35" s="26">
        <f t="shared" si="0"/>
        <v>75</v>
      </c>
      <c r="S35" s="26">
        <f t="shared" si="0"/>
        <v>8</v>
      </c>
      <c r="T35" s="26">
        <f t="shared" si="0"/>
        <v>31</v>
      </c>
      <c r="U35" s="26">
        <f t="shared" si="0"/>
        <v>2524</v>
      </c>
      <c r="V35" s="26">
        <f t="shared" si="0"/>
        <v>103</v>
      </c>
      <c r="W35" s="26">
        <f t="shared" si="0"/>
        <v>4</v>
      </c>
      <c r="X35" s="26">
        <f t="shared" si="0"/>
        <v>40</v>
      </c>
      <c r="Y35" s="26">
        <f t="shared" si="0"/>
        <v>13</v>
      </c>
      <c r="Z35" s="26">
        <f t="shared" si="0"/>
        <v>2</v>
      </c>
      <c r="AA35" s="26">
        <f t="shared" si="0"/>
        <v>50</v>
      </c>
      <c r="AB35" s="26">
        <f t="shared" si="0"/>
        <v>2</v>
      </c>
      <c r="AC35" s="26">
        <f t="shared" si="0"/>
        <v>11</v>
      </c>
      <c r="AD35" s="26">
        <f t="shared" si="0"/>
        <v>55</v>
      </c>
      <c r="AE35" s="26">
        <f t="shared" si="0"/>
        <v>9</v>
      </c>
      <c r="AF35" s="26">
        <f t="shared" si="0"/>
        <v>12</v>
      </c>
      <c r="AG35" s="26">
        <f t="shared" si="0"/>
        <v>1</v>
      </c>
      <c r="AH35" s="26">
        <f t="shared" si="0"/>
        <v>1</v>
      </c>
      <c r="AI35" s="26">
        <f t="shared" si="0"/>
        <v>1763</v>
      </c>
      <c r="AJ35" s="26">
        <f t="shared" si="0"/>
        <v>8289</v>
      </c>
    </row>
    <row r="36" spans="1:36" x14ac:dyDescent="0.2">
      <c r="A36" s="122"/>
      <c r="B36" s="122"/>
    </row>
  </sheetData>
  <mergeCells count="68">
    <mergeCell ref="AF3:AF4"/>
    <mergeCell ref="AG3:AG4"/>
    <mergeCell ref="AH3:AH4"/>
    <mergeCell ref="AI3:AI4"/>
    <mergeCell ref="AJ3:AJ4"/>
    <mergeCell ref="U3:U4"/>
    <mergeCell ref="V3:V4"/>
    <mergeCell ref="W3:W4"/>
    <mergeCell ref="L3:L4"/>
    <mergeCell ref="M3:M4"/>
    <mergeCell ref="T3:T4"/>
    <mergeCell ref="Q3:Q4"/>
    <mergeCell ref="R3:R4"/>
    <mergeCell ref="S3:S4"/>
    <mergeCell ref="P3:P4"/>
    <mergeCell ref="N3:N4"/>
    <mergeCell ref="X3:X4"/>
    <mergeCell ref="Y3:Y4"/>
    <mergeCell ref="Z3:Z4"/>
    <mergeCell ref="AA3:AA4"/>
    <mergeCell ref="AB3:AB4"/>
    <mergeCell ref="C3:C4"/>
    <mergeCell ref="D3:D4"/>
    <mergeCell ref="O3:O4"/>
    <mergeCell ref="F3:F4"/>
    <mergeCell ref="G3:G4"/>
    <mergeCell ref="H3:H4"/>
    <mergeCell ref="I3:I4"/>
    <mergeCell ref="J3:J4"/>
    <mergeCell ref="E3:E4"/>
    <mergeCell ref="K3:K4"/>
    <mergeCell ref="A15:B15"/>
    <mergeCell ref="A32:B32"/>
    <mergeCell ref="A21:B21"/>
    <mergeCell ref="A22:B22"/>
    <mergeCell ref="A3:B4"/>
    <mergeCell ref="A35:B35"/>
    <mergeCell ref="A16:B16"/>
    <mergeCell ref="A17:B17"/>
    <mergeCell ref="A18:B18"/>
    <mergeCell ref="A19:B19"/>
    <mergeCell ref="A20:B20"/>
    <mergeCell ref="A25:B25"/>
    <mergeCell ref="A27:B27"/>
    <mergeCell ref="A28:B28"/>
    <mergeCell ref="A29:B29"/>
    <mergeCell ref="A30:B30"/>
    <mergeCell ref="A31:B31"/>
    <mergeCell ref="A26:B26"/>
    <mergeCell ref="A23:B23"/>
    <mergeCell ref="A24:B24"/>
    <mergeCell ref="A34:B34"/>
    <mergeCell ref="A1:AJ1"/>
    <mergeCell ref="A2:AJ2"/>
    <mergeCell ref="A33:B33"/>
    <mergeCell ref="A12:B12"/>
    <mergeCell ref="A11:B11"/>
    <mergeCell ref="A14:B14"/>
    <mergeCell ref="A5:B5"/>
    <mergeCell ref="A9:B9"/>
    <mergeCell ref="A10:B10"/>
    <mergeCell ref="A8:B8"/>
    <mergeCell ref="A6:B6"/>
    <mergeCell ref="A7:B7"/>
    <mergeCell ref="A13:B13"/>
    <mergeCell ref="AC3:AC4"/>
    <mergeCell ref="AD3:AD4"/>
    <mergeCell ref="AE3:AE4"/>
  </mergeCells>
  <pageMargins left="0.70866141732283505" right="0.98425196850393704" top="1.6535433070866099" bottom="0.74803149606299202" header="1.2992125984252001" footer="0.31496062992126"/>
  <pageSetup paperSize="9" scale="53" orientation="portrait" r:id="rId1"/>
  <headerFooter>
    <oddFooter>&amp;C&amp;"-,غامق"&amp;10 11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75"/>
  <sheetViews>
    <sheetView rightToLeft="1" view="pageBreakPreview" topLeftCell="A13" zoomScale="40" zoomScaleNormal="66" zoomScaleSheetLayoutView="40" workbookViewId="0">
      <selection activeCell="T51" sqref="T51"/>
    </sheetView>
  </sheetViews>
  <sheetFormatPr defaultRowHeight="15" x14ac:dyDescent="0.25"/>
  <cols>
    <col min="1" max="1" width="43.42578125" customWidth="1"/>
    <col min="2" max="2" width="20.28515625" customWidth="1"/>
    <col min="3" max="3" width="15.85546875" customWidth="1"/>
    <col min="4" max="4" width="16.7109375" customWidth="1"/>
    <col min="5" max="5" width="12.85546875" customWidth="1"/>
    <col min="6" max="6" width="12.5703125" customWidth="1"/>
    <col min="7" max="7" width="18.42578125" customWidth="1"/>
    <col min="8" max="8" width="16.5703125" customWidth="1"/>
    <col min="9" max="9" width="11.140625" customWidth="1"/>
    <col min="10" max="10" width="14.7109375" customWidth="1"/>
    <col min="11" max="11" width="16.42578125" customWidth="1"/>
    <col min="12" max="12" width="14.5703125" customWidth="1"/>
    <col min="13" max="13" width="12.140625" customWidth="1"/>
    <col min="14" max="14" width="15.5703125" customWidth="1"/>
    <col min="15" max="15" width="13.28515625" customWidth="1"/>
    <col min="16" max="16" width="14" customWidth="1"/>
    <col min="17" max="17" width="15.85546875" customWidth="1"/>
    <col min="18" max="18" width="12.140625" customWidth="1"/>
    <col min="19" max="19" width="13.7109375" customWidth="1"/>
    <col min="20" max="20" width="14.42578125" customWidth="1"/>
    <col min="21" max="21" width="16.7109375" customWidth="1"/>
    <col min="22" max="22" width="19.85546875" customWidth="1"/>
    <col min="23" max="23" width="70.85546875" customWidth="1"/>
    <col min="24" max="24" width="10.85546875" bestFit="1" customWidth="1"/>
    <col min="25" max="25" width="13.42578125" bestFit="1" customWidth="1"/>
    <col min="26" max="26" width="13.85546875" bestFit="1" customWidth="1"/>
    <col min="27" max="27" width="13.5703125" bestFit="1" customWidth="1"/>
    <col min="28" max="28" width="13" bestFit="1" customWidth="1"/>
    <col min="29" max="29" width="10.85546875" bestFit="1" customWidth="1"/>
    <col min="30" max="30" width="11.7109375" customWidth="1"/>
    <col min="31" max="31" width="12.42578125" customWidth="1"/>
    <col min="32" max="32" width="11.7109375" bestFit="1" customWidth="1"/>
    <col min="33" max="33" width="11.140625" bestFit="1" customWidth="1"/>
    <col min="34" max="34" width="9.85546875" bestFit="1" customWidth="1"/>
    <col min="35" max="35" width="11.28515625" bestFit="1" customWidth="1"/>
    <col min="36" max="36" width="11.7109375" bestFit="1" customWidth="1"/>
    <col min="37" max="38" width="9.85546875" bestFit="1" customWidth="1"/>
    <col min="39" max="39" width="11.140625" bestFit="1" customWidth="1"/>
    <col min="40" max="40" width="11.28515625" bestFit="1" customWidth="1"/>
    <col min="41" max="42" width="11.7109375" bestFit="1" customWidth="1"/>
    <col min="43" max="43" width="11.42578125" bestFit="1" customWidth="1"/>
    <col min="44" max="44" width="13.28515625" bestFit="1" customWidth="1"/>
    <col min="45" max="45" width="13.5703125" bestFit="1" customWidth="1"/>
    <col min="46" max="46" width="13.85546875" bestFit="1" customWidth="1"/>
  </cols>
  <sheetData>
    <row r="1" spans="1:32" ht="34.5" customHeight="1" x14ac:dyDescent="0.25">
      <c r="A1" s="1730" t="s">
        <v>1010</v>
      </c>
      <c r="B1" s="1730"/>
      <c r="C1" s="1730"/>
      <c r="D1" s="1730"/>
      <c r="E1" s="1730"/>
      <c r="F1" s="1730"/>
      <c r="G1" s="1730"/>
      <c r="H1" s="1730"/>
      <c r="I1" s="1730"/>
      <c r="J1" s="1730"/>
      <c r="K1" s="1730"/>
      <c r="L1" s="1730"/>
      <c r="M1" s="1730"/>
      <c r="N1" s="1730"/>
      <c r="O1" s="1730"/>
      <c r="P1" s="1730"/>
      <c r="Q1" s="1730"/>
      <c r="R1" s="1730"/>
      <c r="S1" s="1730"/>
      <c r="T1" s="1730"/>
      <c r="U1" s="1730"/>
      <c r="V1" s="1730"/>
      <c r="W1" s="1730"/>
    </row>
    <row r="2" spans="1:32" ht="46.5" customHeight="1" x14ac:dyDescent="0.25">
      <c r="A2" s="1730" t="s">
        <v>1009</v>
      </c>
      <c r="B2" s="1730"/>
      <c r="C2" s="1730"/>
      <c r="D2" s="1730"/>
      <c r="E2" s="1730"/>
      <c r="F2" s="1730"/>
      <c r="G2" s="1730"/>
      <c r="H2" s="1730"/>
      <c r="I2" s="1730"/>
      <c r="J2" s="1730"/>
      <c r="K2" s="1730"/>
      <c r="L2" s="1730"/>
      <c r="M2" s="1730"/>
      <c r="N2" s="1730"/>
      <c r="O2" s="1730"/>
      <c r="P2" s="1730"/>
      <c r="Q2" s="1730"/>
      <c r="R2" s="1730"/>
      <c r="S2" s="1730"/>
      <c r="T2" s="1730"/>
      <c r="U2" s="1730"/>
      <c r="V2" s="1730"/>
      <c r="W2" s="1730"/>
    </row>
    <row r="3" spans="1:32" s="453" customFormat="1" ht="29.1" customHeight="1" thickBot="1" x14ac:dyDescent="0.3">
      <c r="A3" s="1009" t="s">
        <v>941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1009" t="s">
        <v>874</v>
      </c>
    </row>
    <row r="4" spans="1:32" ht="21" customHeight="1" x14ac:dyDescent="0.25">
      <c r="A4" s="1731" t="s">
        <v>775</v>
      </c>
      <c r="B4" s="581" t="s">
        <v>19</v>
      </c>
      <c r="C4" s="580" t="s">
        <v>20</v>
      </c>
      <c r="D4" s="1685" t="s">
        <v>454</v>
      </c>
      <c r="E4" s="1506" t="s">
        <v>329</v>
      </c>
      <c r="F4" s="1514"/>
      <c r="G4" s="1515"/>
      <c r="H4" s="1735" t="s">
        <v>454</v>
      </c>
      <c r="I4" s="1516" t="s">
        <v>64</v>
      </c>
      <c r="J4" s="1516"/>
      <c r="K4" s="1736"/>
      <c r="L4" s="1729" t="s">
        <v>454</v>
      </c>
      <c r="M4" s="1516" t="s">
        <v>219</v>
      </c>
      <c r="N4" s="1516"/>
      <c r="O4" s="1736"/>
      <c r="P4" s="1735" t="s">
        <v>454</v>
      </c>
      <c r="Q4" s="1737" t="s">
        <v>220</v>
      </c>
      <c r="R4" s="1516"/>
      <c r="S4" s="1736"/>
      <c r="T4" s="1735" t="s">
        <v>454</v>
      </c>
      <c r="U4" s="1729" t="s">
        <v>455</v>
      </c>
      <c r="V4" s="1685" t="s">
        <v>456</v>
      </c>
      <c r="W4" s="1732" t="s">
        <v>855</v>
      </c>
    </row>
    <row r="5" spans="1:32" ht="33" customHeight="1" thickBot="1" x14ac:dyDescent="0.3">
      <c r="A5" s="1523"/>
      <c r="B5" s="582" t="s">
        <v>373</v>
      </c>
      <c r="C5" s="583" t="s">
        <v>374</v>
      </c>
      <c r="D5" s="1509"/>
      <c r="E5" s="1554" t="s">
        <v>376</v>
      </c>
      <c r="F5" s="1688"/>
      <c r="G5" s="1556"/>
      <c r="H5" s="1647"/>
      <c r="I5" s="1554" t="s">
        <v>385</v>
      </c>
      <c r="J5" s="1688"/>
      <c r="K5" s="1556"/>
      <c r="L5" s="1647"/>
      <c r="M5" s="1507" t="s">
        <v>451</v>
      </c>
      <c r="N5" s="1517"/>
      <c r="O5" s="1523"/>
      <c r="P5" s="1647"/>
      <c r="Q5" s="1554" t="s">
        <v>452</v>
      </c>
      <c r="R5" s="1688"/>
      <c r="S5" s="1556"/>
      <c r="T5" s="1647"/>
      <c r="U5" s="1647"/>
      <c r="V5" s="1509"/>
      <c r="W5" s="1733"/>
    </row>
    <row r="6" spans="1:32" ht="27.6" customHeight="1" x14ac:dyDescent="0.4">
      <c r="A6" s="1523"/>
      <c r="B6" s="1649" t="s">
        <v>290</v>
      </c>
      <c r="C6" s="1474"/>
      <c r="D6" s="1509"/>
      <c r="E6" s="1507" t="s">
        <v>290</v>
      </c>
      <c r="F6" s="1517"/>
      <c r="G6" s="1523"/>
      <c r="H6" s="1647"/>
      <c r="I6" s="1507" t="s">
        <v>290</v>
      </c>
      <c r="J6" s="1517"/>
      <c r="K6" s="1523"/>
      <c r="L6" s="1647"/>
      <c r="M6" s="1506" t="s">
        <v>290</v>
      </c>
      <c r="N6" s="1514"/>
      <c r="O6" s="1515"/>
      <c r="P6" s="1647"/>
      <c r="Q6" s="1507" t="s">
        <v>290</v>
      </c>
      <c r="R6" s="1517"/>
      <c r="S6" s="1523"/>
      <c r="T6" s="1647"/>
      <c r="U6" s="1647"/>
      <c r="V6" s="1509"/>
      <c r="W6" s="1733"/>
      <c r="Z6" s="21">
        <v>0</v>
      </c>
      <c r="AB6" s="21">
        <v>0</v>
      </c>
      <c r="AD6" s="21">
        <v>1</v>
      </c>
      <c r="AE6" s="257">
        <v>0</v>
      </c>
      <c r="AF6" s="1270">
        <f t="shared" ref="AF6:AF17" si="0">SUM(Z6:AE6)</f>
        <v>1</v>
      </c>
    </row>
    <row r="7" spans="1:32" ht="27.95" customHeight="1" x14ac:dyDescent="0.4">
      <c r="A7" s="1523"/>
      <c r="B7" s="1507" t="s">
        <v>453</v>
      </c>
      <c r="C7" s="1523"/>
      <c r="D7" s="1509"/>
      <c r="E7" s="1507" t="s">
        <v>453</v>
      </c>
      <c r="F7" s="1517"/>
      <c r="G7" s="1523"/>
      <c r="H7" s="1647"/>
      <c r="I7" s="1507" t="s">
        <v>453</v>
      </c>
      <c r="J7" s="1517"/>
      <c r="K7" s="1523"/>
      <c r="L7" s="1647"/>
      <c r="M7" s="1507" t="s">
        <v>453</v>
      </c>
      <c r="N7" s="1517"/>
      <c r="O7" s="1523"/>
      <c r="P7" s="1647"/>
      <c r="Q7" s="1507" t="s">
        <v>910</v>
      </c>
      <c r="R7" s="1517"/>
      <c r="S7" s="1523"/>
      <c r="T7" s="1647"/>
      <c r="U7" s="1647"/>
      <c r="V7" s="1509"/>
      <c r="W7" s="1733"/>
      <c r="Z7" s="21">
        <v>51</v>
      </c>
      <c r="AB7" s="21">
        <v>1</v>
      </c>
      <c r="AD7" s="21">
        <v>11</v>
      </c>
      <c r="AE7" s="257">
        <v>37</v>
      </c>
      <c r="AF7" s="1270">
        <f t="shared" si="0"/>
        <v>100</v>
      </c>
    </row>
    <row r="8" spans="1:32" ht="84" customHeight="1" thickBot="1" x14ac:dyDescent="0.45">
      <c r="A8" s="1556"/>
      <c r="B8" s="1689" t="s">
        <v>911</v>
      </c>
      <c r="C8" s="1690"/>
      <c r="D8" s="1545"/>
      <c r="E8" s="1186" t="s">
        <v>749</v>
      </c>
      <c r="F8" s="1187" t="s">
        <v>751</v>
      </c>
      <c r="G8" s="1188" t="s">
        <v>912</v>
      </c>
      <c r="H8" s="1648"/>
      <c r="I8" s="1186" t="s">
        <v>758</v>
      </c>
      <c r="J8" s="1187" t="s">
        <v>746</v>
      </c>
      <c r="K8" s="1188" t="s">
        <v>752</v>
      </c>
      <c r="L8" s="1648"/>
      <c r="M8" s="1186" t="s">
        <v>749</v>
      </c>
      <c r="N8" s="1187" t="s">
        <v>746</v>
      </c>
      <c r="O8" s="1188" t="s">
        <v>457</v>
      </c>
      <c r="P8" s="1648"/>
      <c r="Q8" s="1186" t="s">
        <v>913</v>
      </c>
      <c r="R8" s="1187" t="s">
        <v>914</v>
      </c>
      <c r="S8" s="1188" t="s">
        <v>759</v>
      </c>
      <c r="T8" s="1648"/>
      <c r="U8" s="1648"/>
      <c r="V8" s="1545"/>
      <c r="W8" s="1734"/>
      <c r="Z8" s="21">
        <v>243</v>
      </c>
      <c r="AB8" s="21">
        <v>284</v>
      </c>
      <c r="AD8" s="21">
        <v>593</v>
      </c>
      <c r="AE8" s="257">
        <v>97</v>
      </c>
      <c r="AF8" s="1270">
        <f t="shared" si="0"/>
        <v>1217</v>
      </c>
    </row>
    <row r="9" spans="1:32" ht="29.1" customHeight="1" thickBot="1" x14ac:dyDescent="0.45">
      <c r="A9" s="995" t="s">
        <v>635</v>
      </c>
      <c r="B9" s="1001"/>
      <c r="C9" s="997"/>
      <c r="D9" s="997"/>
      <c r="E9" s="997"/>
      <c r="F9" s="997"/>
      <c r="G9" s="997"/>
      <c r="H9" s="997"/>
      <c r="I9" s="997"/>
      <c r="J9" s="997"/>
      <c r="K9" s="997"/>
      <c r="L9" s="997"/>
      <c r="M9" s="997"/>
      <c r="N9" s="997"/>
      <c r="O9" s="997"/>
      <c r="P9" s="997"/>
      <c r="Q9" s="997"/>
      <c r="R9" s="997"/>
      <c r="S9" s="997"/>
      <c r="T9" s="997"/>
      <c r="U9" s="997"/>
      <c r="V9" s="1728" t="s">
        <v>553</v>
      </c>
      <c r="W9" s="1728"/>
      <c r="Z9" s="21">
        <v>2</v>
      </c>
      <c r="AB9" s="21">
        <v>0</v>
      </c>
      <c r="AD9" s="21">
        <v>1</v>
      </c>
      <c r="AE9" s="257">
        <v>2</v>
      </c>
      <c r="AF9" s="1270">
        <f t="shared" si="0"/>
        <v>5</v>
      </c>
    </row>
    <row r="10" spans="1:32" ht="29.1" customHeight="1" x14ac:dyDescent="0.4">
      <c r="A10" s="668" t="s">
        <v>50</v>
      </c>
      <c r="B10" s="1354">
        <v>15</v>
      </c>
      <c r="C10" s="1354">
        <v>1</v>
      </c>
      <c r="D10" s="1354">
        <f t="shared" ref="D10:D31" si="1">SUM(B10:C10)</f>
        <v>16</v>
      </c>
      <c r="E10" s="1354">
        <v>0</v>
      </c>
      <c r="F10" s="1354">
        <v>0</v>
      </c>
      <c r="G10" s="1354">
        <v>0</v>
      </c>
      <c r="H10" s="1354">
        <v>0</v>
      </c>
      <c r="I10" s="1354">
        <v>0</v>
      </c>
      <c r="J10" s="1354">
        <v>0</v>
      </c>
      <c r="K10" s="1354">
        <v>0</v>
      </c>
      <c r="L10" s="1354">
        <v>0</v>
      </c>
      <c r="M10" s="1354">
        <v>0</v>
      </c>
      <c r="N10" s="1354">
        <v>0</v>
      </c>
      <c r="O10" s="1354">
        <v>0</v>
      </c>
      <c r="P10" s="1354">
        <v>0</v>
      </c>
      <c r="Q10" s="1354">
        <v>0</v>
      </c>
      <c r="R10" s="1354">
        <v>0</v>
      </c>
      <c r="S10" s="1354">
        <v>0</v>
      </c>
      <c r="T10" s="1354">
        <v>0</v>
      </c>
      <c r="U10" s="1354">
        <v>0</v>
      </c>
      <c r="V10" s="1354">
        <v>16</v>
      </c>
      <c r="W10" s="741" t="s">
        <v>493</v>
      </c>
      <c r="Z10" s="21">
        <v>1224</v>
      </c>
      <c r="AB10" s="21">
        <v>123</v>
      </c>
      <c r="AD10" s="21">
        <v>19</v>
      </c>
      <c r="AE10" s="257">
        <v>149</v>
      </c>
      <c r="AF10" s="1270">
        <f t="shared" si="0"/>
        <v>1515</v>
      </c>
    </row>
    <row r="11" spans="1:32" ht="29.1" customHeight="1" x14ac:dyDescent="0.4">
      <c r="A11" s="690" t="s">
        <v>51</v>
      </c>
      <c r="B11" s="1355">
        <v>27</v>
      </c>
      <c r="C11" s="1355">
        <v>0</v>
      </c>
      <c r="D11" s="1355">
        <f t="shared" si="1"/>
        <v>27</v>
      </c>
      <c r="E11" s="1354">
        <v>0</v>
      </c>
      <c r="F11" s="1354">
        <v>0</v>
      </c>
      <c r="G11" s="1354">
        <v>0</v>
      </c>
      <c r="H11" s="1355">
        <v>0</v>
      </c>
      <c r="I11" s="1354">
        <v>0</v>
      </c>
      <c r="J11" s="1354">
        <v>0</v>
      </c>
      <c r="K11" s="1354">
        <v>0</v>
      </c>
      <c r="L11" s="1355">
        <v>0</v>
      </c>
      <c r="M11" s="1355">
        <v>0</v>
      </c>
      <c r="N11" s="1355">
        <v>1</v>
      </c>
      <c r="O11" s="1355">
        <v>0</v>
      </c>
      <c r="P11" s="1355">
        <v>1</v>
      </c>
      <c r="Q11" s="1355">
        <v>0</v>
      </c>
      <c r="R11" s="1355">
        <v>0</v>
      </c>
      <c r="S11" s="1355">
        <v>0</v>
      </c>
      <c r="T11" s="1354">
        <v>0</v>
      </c>
      <c r="U11" s="1355">
        <v>1</v>
      </c>
      <c r="V11" s="1355">
        <v>28</v>
      </c>
      <c r="W11" s="691" t="s">
        <v>412</v>
      </c>
      <c r="Z11" s="21">
        <v>40</v>
      </c>
      <c r="AB11" s="21">
        <v>369</v>
      </c>
      <c r="AD11" s="21">
        <v>6</v>
      </c>
      <c r="AE11" s="257">
        <v>186</v>
      </c>
      <c r="AF11" s="1270">
        <f t="shared" si="0"/>
        <v>601</v>
      </c>
    </row>
    <row r="12" spans="1:32" ht="29.1" customHeight="1" x14ac:dyDescent="0.4">
      <c r="A12" s="691" t="s">
        <v>56</v>
      </c>
      <c r="B12" s="1356">
        <v>217</v>
      </c>
      <c r="C12" s="1356"/>
      <c r="D12" s="1356">
        <f t="shared" si="1"/>
        <v>217</v>
      </c>
      <c r="E12" s="1356">
        <v>1</v>
      </c>
      <c r="F12" s="1354">
        <v>0</v>
      </c>
      <c r="G12" s="1354">
        <v>0</v>
      </c>
      <c r="H12" s="1356">
        <v>1</v>
      </c>
      <c r="I12" s="1356">
        <v>2</v>
      </c>
      <c r="J12" s="1356">
        <v>1</v>
      </c>
      <c r="K12" s="1354">
        <v>0</v>
      </c>
      <c r="L12" s="1356">
        <v>3</v>
      </c>
      <c r="M12" s="1356">
        <v>0</v>
      </c>
      <c r="N12" s="1356">
        <v>0</v>
      </c>
      <c r="O12" s="1356">
        <v>0</v>
      </c>
      <c r="P12" s="1356">
        <v>0</v>
      </c>
      <c r="Q12" s="1356">
        <v>1</v>
      </c>
      <c r="R12" s="1356">
        <v>5</v>
      </c>
      <c r="S12" s="1356">
        <v>0</v>
      </c>
      <c r="T12" s="1356">
        <v>6</v>
      </c>
      <c r="U12" s="1356">
        <v>10</v>
      </c>
      <c r="V12" s="1356">
        <v>227</v>
      </c>
      <c r="W12" s="691" t="s">
        <v>449</v>
      </c>
      <c r="Z12" s="21">
        <v>0</v>
      </c>
      <c r="AB12" s="21">
        <v>11</v>
      </c>
      <c r="AD12" s="21">
        <v>1</v>
      </c>
      <c r="AE12" s="257">
        <v>0</v>
      </c>
      <c r="AF12" s="1270">
        <f t="shared" si="0"/>
        <v>12</v>
      </c>
    </row>
    <row r="13" spans="1:32" ht="29.1" customHeight="1" x14ac:dyDescent="0.4">
      <c r="A13" s="691" t="s">
        <v>57</v>
      </c>
      <c r="B13" s="1356">
        <v>656</v>
      </c>
      <c r="C13" s="1355">
        <v>4</v>
      </c>
      <c r="D13" s="1356">
        <f t="shared" si="1"/>
        <v>660</v>
      </c>
      <c r="E13" s="1355">
        <v>15</v>
      </c>
      <c r="F13" s="1354">
        <v>0</v>
      </c>
      <c r="G13" s="1355">
        <v>9</v>
      </c>
      <c r="H13" s="1356">
        <v>24</v>
      </c>
      <c r="I13" s="1355">
        <v>43</v>
      </c>
      <c r="J13" s="1356">
        <v>3</v>
      </c>
      <c r="K13" s="1355">
        <v>42</v>
      </c>
      <c r="L13" s="1356">
        <v>88</v>
      </c>
      <c r="M13" s="1355">
        <v>46</v>
      </c>
      <c r="N13" s="1356">
        <v>13</v>
      </c>
      <c r="O13" s="1355">
        <v>32</v>
      </c>
      <c r="P13" s="1356">
        <v>91</v>
      </c>
      <c r="Q13" s="1355">
        <v>18</v>
      </c>
      <c r="R13" s="1356">
        <v>86</v>
      </c>
      <c r="S13" s="1355">
        <v>15</v>
      </c>
      <c r="T13" s="1356">
        <v>119</v>
      </c>
      <c r="U13" s="1355">
        <v>322</v>
      </c>
      <c r="V13" s="1356">
        <v>982</v>
      </c>
      <c r="W13" s="691" t="s">
        <v>413</v>
      </c>
      <c r="X13" s="1327"/>
      <c r="Y13" s="1327"/>
      <c r="Z13" s="1328">
        <v>32</v>
      </c>
      <c r="AA13" s="345"/>
      <c r="AB13" s="1328">
        <v>130</v>
      </c>
      <c r="AD13" s="21">
        <v>12</v>
      </c>
      <c r="AE13" s="257">
        <v>58</v>
      </c>
      <c r="AF13" s="1270">
        <f t="shared" si="0"/>
        <v>232</v>
      </c>
    </row>
    <row r="14" spans="1:32" ht="29.1" customHeight="1" x14ac:dyDescent="0.4">
      <c r="A14" s="691" t="s">
        <v>361</v>
      </c>
      <c r="B14" s="1355">
        <v>14</v>
      </c>
      <c r="C14" s="1355">
        <v>0</v>
      </c>
      <c r="D14" s="1355">
        <f t="shared" si="1"/>
        <v>14</v>
      </c>
      <c r="E14" s="1355">
        <v>0</v>
      </c>
      <c r="F14" s="1354">
        <v>0</v>
      </c>
      <c r="G14" s="1355">
        <v>0</v>
      </c>
      <c r="H14" s="1355">
        <v>0</v>
      </c>
      <c r="I14" s="1355">
        <v>0</v>
      </c>
      <c r="J14" s="1355">
        <v>0</v>
      </c>
      <c r="K14" s="1355">
        <v>0</v>
      </c>
      <c r="L14" s="1355">
        <v>0</v>
      </c>
      <c r="M14" s="1355">
        <v>0</v>
      </c>
      <c r="N14" s="1355">
        <v>0</v>
      </c>
      <c r="O14" s="1355">
        <v>0</v>
      </c>
      <c r="P14" s="1355">
        <v>0</v>
      </c>
      <c r="Q14" s="1355">
        <v>0</v>
      </c>
      <c r="R14" s="1355">
        <v>0</v>
      </c>
      <c r="S14" s="1355">
        <v>0</v>
      </c>
      <c r="T14" s="1355">
        <v>0</v>
      </c>
      <c r="U14" s="1355">
        <v>0</v>
      </c>
      <c r="V14" s="1355">
        <v>14</v>
      </c>
      <c r="W14" s="691" t="s">
        <v>414</v>
      </c>
      <c r="X14" s="1327"/>
      <c r="Y14" s="1327"/>
      <c r="Z14" s="1328">
        <v>540</v>
      </c>
      <c r="AA14" s="345"/>
      <c r="AB14" s="1328">
        <v>251</v>
      </c>
      <c r="AD14" s="21">
        <v>238</v>
      </c>
      <c r="AE14" s="257">
        <v>682</v>
      </c>
      <c r="AF14" s="1270">
        <f t="shared" si="0"/>
        <v>1711</v>
      </c>
    </row>
    <row r="15" spans="1:32" ht="29.1" customHeight="1" x14ac:dyDescent="0.4">
      <c r="A15" s="690" t="s">
        <v>355</v>
      </c>
      <c r="B15" s="1356">
        <v>4</v>
      </c>
      <c r="C15" s="1355">
        <v>0</v>
      </c>
      <c r="D15" s="1356">
        <f t="shared" si="1"/>
        <v>4</v>
      </c>
      <c r="E15" s="1356"/>
      <c r="F15" s="1354">
        <v>0</v>
      </c>
      <c r="G15" s="1355">
        <v>0</v>
      </c>
      <c r="H15" s="1355">
        <v>0</v>
      </c>
      <c r="I15" s="1356">
        <v>0</v>
      </c>
      <c r="J15" s="1356">
        <v>0</v>
      </c>
      <c r="K15" s="1356">
        <v>0</v>
      </c>
      <c r="L15" s="1355">
        <v>0</v>
      </c>
      <c r="M15" s="1356">
        <v>0</v>
      </c>
      <c r="N15" s="1356">
        <v>0</v>
      </c>
      <c r="O15" s="1356">
        <v>0</v>
      </c>
      <c r="P15" s="1355">
        <v>0</v>
      </c>
      <c r="Q15" s="1356">
        <v>0</v>
      </c>
      <c r="R15" s="1356">
        <v>0</v>
      </c>
      <c r="S15" s="1356">
        <v>0</v>
      </c>
      <c r="T15" s="1355">
        <v>0</v>
      </c>
      <c r="U15" s="1356">
        <v>0</v>
      </c>
      <c r="V15" s="1356">
        <v>4</v>
      </c>
      <c r="W15" s="691" t="s">
        <v>415</v>
      </c>
      <c r="X15" s="1327"/>
      <c r="Y15" s="1327"/>
      <c r="Z15" s="1328">
        <v>150</v>
      </c>
      <c r="AA15" s="345"/>
      <c r="AB15" s="1328">
        <v>101</v>
      </c>
      <c r="AD15" s="21">
        <v>14</v>
      </c>
      <c r="AE15" s="257">
        <v>89</v>
      </c>
      <c r="AF15" s="1270">
        <f t="shared" si="0"/>
        <v>354</v>
      </c>
    </row>
    <row r="16" spans="1:32" ht="29.1" customHeight="1" x14ac:dyDescent="0.4">
      <c r="A16" s="633" t="s">
        <v>528</v>
      </c>
      <c r="B16" s="1357">
        <v>116</v>
      </c>
      <c r="C16" s="1355">
        <v>0</v>
      </c>
      <c r="D16" s="1357">
        <f t="shared" si="1"/>
        <v>116</v>
      </c>
      <c r="E16" s="1357">
        <v>15</v>
      </c>
      <c r="F16" s="1357">
        <v>12</v>
      </c>
      <c r="G16" s="1355">
        <v>0</v>
      </c>
      <c r="H16" s="1357">
        <v>27</v>
      </c>
      <c r="I16" s="1357">
        <v>0</v>
      </c>
      <c r="J16" s="1357">
        <v>0</v>
      </c>
      <c r="K16" s="1357">
        <v>0</v>
      </c>
      <c r="L16" s="1355">
        <v>0</v>
      </c>
      <c r="M16" s="1357">
        <v>0</v>
      </c>
      <c r="N16" s="1357">
        <v>0</v>
      </c>
      <c r="O16" s="1357">
        <v>0</v>
      </c>
      <c r="P16" s="1355">
        <v>0</v>
      </c>
      <c r="Q16" s="1357">
        <v>0</v>
      </c>
      <c r="R16" s="1357">
        <v>0</v>
      </c>
      <c r="S16" s="1357">
        <v>0</v>
      </c>
      <c r="T16" s="1355">
        <v>0</v>
      </c>
      <c r="U16" s="1357">
        <v>27</v>
      </c>
      <c r="V16" s="1357">
        <v>143</v>
      </c>
      <c r="W16" s="691" t="s">
        <v>416</v>
      </c>
      <c r="X16" s="1327"/>
      <c r="Y16" s="1327"/>
      <c r="Z16" s="1328">
        <v>144</v>
      </c>
      <c r="AA16" s="345"/>
      <c r="AB16" s="1328">
        <v>13</v>
      </c>
      <c r="AD16" s="21">
        <v>19</v>
      </c>
      <c r="AE16" s="257">
        <v>70</v>
      </c>
      <c r="AF16" s="1270">
        <f t="shared" si="0"/>
        <v>246</v>
      </c>
    </row>
    <row r="17" spans="1:45" ht="29.1" customHeight="1" x14ac:dyDescent="0.4">
      <c r="A17" s="633" t="s">
        <v>529</v>
      </c>
      <c r="B17" s="1358">
        <v>9</v>
      </c>
      <c r="C17" s="1355">
        <v>0</v>
      </c>
      <c r="D17" s="1358">
        <f t="shared" si="1"/>
        <v>9</v>
      </c>
      <c r="E17" s="1358">
        <v>0</v>
      </c>
      <c r="F17" s="1358">
        <v>0</v>
      </c>
      <c r="G17" s="1355">
        <v>0</v>
      </c>
      <c r="H17" s="1358">
        <v>0</v>
      </c>
      <c r="I17" s="1358">
        <v>0</v>
      </c>
      <c r="J17" s="1358">
        <v>0</v>
      </c>
      <c r="K17" s="1358">
        <v>0</v>
      </c>
      <c r="L17" s="1355">
        <v>0</v>
      </c>
      <c r="M17" s="1358">
        <v>0</v>
      </c>
      <c r="N17" s="1358">
        <v>0</v>
      </c>
      <c r="O17" s="1358">
        <v>0</v>
      </c>
      <c r="P17" s="1355">
        <v>0</v>
      </c>
      <c r="Q17" s="1358">
        <v>0</v>
      </c>
      <c r="R17" s="1358">
        <v>0</v>
      </c>
      <c r="S17" s="1358">
        <v>0</v>
      </c>
      <c r="T17" s="1355">
        <v>0</v>
      </c>
      <c r="U17" s="1358">
        <v>0</v>
      </c>
      <c r="V17" s="1358">
        <v>9</v>
      </c>
      <c r="W17" s="691" t="s">
        <v>555</v>
      </c>
      <c r="X17" s="1327"/>
      <c r="Y17" s="1327"/>
      <c r="Z17" s="1328">
        <v>0</v>
      </c>
      <c r="AA17" s="345"/>
      <c r="AB17" s="1328">
        <v>0</v>
      </c>
      <c r="AD17" s="21">
        <v>0</v>
      </c>
      <c r="AE17" s="257">
        <v>1370</v>
      </c>
      <c r="AF17" s="1270">
        <f t="shared" si="0"/>
        <v>1370</v>
      </c>
    </row>
    <row r="18" spans="1:45" ht="29.1" customHeight="1" x14ac:dyDescent="0.35">
      <c r="A18" s="692" t="s">
        <v>158</v>
      </c>
      <c r="B18" s="1355">
        <v>0</v>
      </c>
      <c r="C18" s="1355">
        <v>0</v>
      </c>
      <c r="D18" s="1355">
        <f t="shared" si="1"/>
        <v>0</v>
      </c>
      <c r="E18" s="1355">
        <v>0</v>
      </c>
      <c r="F18" s="1355">
        <v>0</v>
      </c>
      <c r="G18" s="1355">
        <v>0</v>
      </c>
      <c r="H18" s="1355">
        <v>0</v>
      </c>
      <c r="I18" s="1355">
        <v>0</v>
      </c>
      <c r="J18" s="1355">
        <v>0</v>
      </c>
      <c r="K18" s="1355">
        <v>0</v>
      </c>
      <c r="L18" s="1355">
        <v>0</v>
      </c>
      <c r="M18" s="1355">
        <v>0</v>
      </c>
      <c r="N18" s="1355">
        <v>0</v>
      </c>
      <c r="O18" s="1355">
        <v>0</v>
      </c>
      <c r="P18" s="1355">
        <v>0</v>
      </c>
      <c r="Q18" s="1355">
        <v>0</v>
      </c>
      <c r="R18" s="1355">
        <v>0</v>
      </c>
      <c r="S18" s="1355">
        <v>0</v>
      </c>
      <c r="T18" s="1355">
        <v>0</v>
      </c>
      <c r="U18" s="1355">
        <v>0</v>
      </c>
      <c r="V18" s="1355">
        <v>0</v>
      </c>
      <c r="W18" s="691" t="s">
        <v>418</v>
      </c>
      <c r="X18" s="1327"/>
      <c r="Y18" s="1327"/>
      <c r="Z18" s="1327"/>
      <c r="AA18" s="345"/>
      <c r="AB18" s="345"/>
    </row>
    <row r="19" spans="1:45" ht="29.1" customHeight="1" x14ac:dyDescent="0.35">
      <c r="A19" s="692" t="s">
        <v>309</v>
      </c>
      <c r="B19" s="1356">
        <v>11</v>
      </c>
      <c r="C19" s="1355">
        <v>0</v>
      </c>
      <c r="D19" s="1356">
        <f t="shared" si="1"/>
        <v>11</v>
      </c>
      <c r="E19" s="1356">
        <v>0</v>
      </c>
      <c r="F19" s="1356">
        <v>0</v>
      </c>
      <c r="G19" s="1356">
        <v>0</v>
      </c>
      <c r="H19" s="1356">
        <v>0</v>
      </c>
      <c r="I19" s="1356">
        <v>0</v>
      </c>
      <c r="J19" s="1356">
        <v>0</v>
      </c>
      <c r="K19" s="1356">
        <v>0</v>
      </c>
      <c r="L19" s="1355">
        <v>0</v>
      </c>
      <c r="M19" s="1356">
        <v>0</v>
      </c>
      <c r="N19" s="1356">
        <v>0</v>
      </c>
      <c r="O19" s="1356">
        <v>0</v>
      </c>
      <c r="P19" s="1355">
        <v>0</v>
      </c>
      <c r="Q19" s="1356">
        <v>0</v>
      </c>
      <c r="R19" s="1356">
        <v>0</v>
      </c>
      <c r="S19" s="1356">
        <v>0</v>
      </c>
      <c r="T19" s="1355">
        <v>0</v>
      </c>
      <c r="U19" s="1356">
        <v>0</v>
      </c>
      <c r="V19" s="1356">
        <v>11</v>
      </c>
      <c r="W19" s="691" t="s">
        <v>419</v>
      </c>
      <c r="X19" s="1327"/>
      <c r="Y19" s="1327"/>
      <c r="Z19" s="1327"/>
      <c r="AA19" s="345"/>
      <c r="AB19" s="345"/>
    </row>
    <row r="20" spans="1:45" ht="29.1" customHeight="1" x14ac:dyDescent="0.35">
      <c r="A20" s="692" t="s">
        <v>308</v>
      </c>
      <c r="B20" s="1356">
        <v>9</v>
      </c>
      <c r="C20" s="1355">
        <v>0</v>
      </c>
      <c r="D20" s="1356">
        <f t="shared" si="1"/>
        <v>9</v>
      </c>
      <c r="E20" s="1355">
        <v>0</v>
      </c>
      <c r="F20" s="1356">
        <v>0</v>
      </c>
      <c r="G20" s="1355">
        <v>0</v>
      </c>
      <c r="H20" s="1356">
        <v>0</v>
      </c>
      <c r="I20" s="1355">
        <v>0</v>
      </c>
      <c r="J20" s="1356">
        <v>0</v>
      </c>
      <c r="K20" s="1355">
        <v>0</v>
      </c>
      <c r="L20" s="1355">
        <v>0</v>
      </c>
      <c r="M20" s="1355">
        <v>0</v>
      </c>
      <c r="N20" s="1356">
        <v>0</v>
      </c>
      <c r="O20" s="1355">
        <v>0</v>
      </c>
      <c r="P20" s="1355">
        <v>0</v>
      </c>
      <c r="Q20" s="1355">
        <v>0</v>
      </c>
      <c r="R20" s="1356">
        <v>0</v>
      </c>
      <c r="S20" s="1355">
        <v>0</v>
      </c>
      <c r="T20" s="1355">
        <v>0</v>
      </c>
      <c r="U20" s="1355">
        <v>0</v>
      </c>
      <c r="V20" s="1356">
        <v>9</v>
      </c>
      <c r="W20" s="691" t="s">
        <v>420</v>
      </c>
      <c r="X20" s="1327"/>
      <c r="Y20" s="1327"/>
      <c r="Z20" s="1327"/>
      <c r="AA20" s="345"/>
      <c r="AB20" s="345"/>
    </row>
    <row r="21" spans="1:45" ht="29.1" customHeight="1" x14ac:dyDescent="0.35">
      <c r="A21" s="692" t="s">
        <v>364</v>
      </c>
      <c r="B21" s="1355">
        <v>2</v>
      </c>
      <c r="C21" s="1355">
        <v>0</v>
      </c>
      <c r="D21" s="1355">
        <f t="shared" si="1"/>
        <v>2</v>
      </c>
      <c r="E21" s="1355">
        <v>0</v>
      </c>
      <c r="F21" s="1355">
        <v>0</v>
      </c>
      <c r="G21" s="1355">
        <v>0</v>
      </c>
      <c r="H21" s="1355">
        <v>0</v>
      </c>
      <c r="I21" s="1355">
        <v>0</v>
      </c>
      <c r="J21" s="1355">
        <v>0</v>
      </c>
      <c r="K21" s="1355">
        <v>0</v>
      </c>
      <c r="L21" s="1355">
        <v>0</v>
      </c>
      <c r="M21" s="1355">
        <v>0</v>
      </c>
      <c r="N21" s="1355">
        <v>0</v>
      </c>
      <c r="O21" s="1355">
        <v>0</v>
      </c>
      <c r="P21" s="1355">
        <v>0</v>
      </c>
      <c r="Q21" s="1355">
        <v>0</v>
      </c>
      <c r="R21" s="1355">
        <v>0</v>
      </c>
      <c r="S21" s="1355">
        <v>0</v>
      </c>
      <c r="T21" s="1355">
        <v>0</v>
      </c>
      <c r="U21" s="1355">
        <v>0</v>
      </c>
      <c r="V21" s="1355">
        <v>2</v>
      </c>
      <c r="W21" s="690" t="s">
        <v>421</v>
      </c>
      <c r="X21" s="1327"/>
      <c r="Y21" s="1327"/>
      <c r="Z21" s="1327"/>
      <c r="AA21" s="345"/>
      <c r="AB21" s="345"/>
    </row>
    <row r="22" spans="1:45" ht="29.1" customHeight="1" x14ac:dyDescent="0.35">
      <c r="A22" s="692" t="s">
        <v>310</v>
      </c>
      <c r="B22" s="1356">
        <v>0</v>
      </c>
      <c r="C22" s="1355">
        <v>0</v>
      </c>
      <c r="D22" s="1356">
        <f t="shared" si="1"/>
        <v>0</v>
      </c>
      <c r="E22" s="1356">
        <v>0</v>
      </c>
      <c r="F22" s="1356">
        <v>0</v>
      </c>
      <c r="G22" s="1356">
        <v>0</v>
      </c>
      <c r="H22" s="1356">
        <v>0</v>
      </c>
      <c r="I22" s="1356">
        <v>0</v>
      </c>
      <c r="J22" s="1356">
        <v>0</v>
      </c>
      <c r="K22" s="1356">
        <v>0</v>
      </c>
      <c r="L22" s="1355">
        <v>0</v>
      </c>
      <c r="M22" s="1356">
        <v>0</v>
      </c>
      <c r="N22" s="1356">
        <v>0</v>
      </c>
      <c r="O22" s="1356">
        <v>1</v>
      </c>
      <c r="P22" s="1356">
        <v>1</v>
      </c>
      <c r="Q22" s="1356">
        <v>0</v>
      </c>
      <c r="R22" s="1356">
        <v>0</v>
      </c>
      <c r="S22" s="1356">
        <v>0</v>
      </c>
      <c r="T22" s="1355">
        <v>0</v>
      </c>
      <c r="U22" s="1356">
        <v>1</v>
      </c>
      <c r="V22" s="1356">
        <v>1</v>
      </c>
      <c r="W22" s="1012" t="s">
        <v>422</v>
      </c>
      <c r="X22" s="1327"/>
      <c r="Y22" s="1327"/>
      <c r="Z22" s="1327"/>
      <c r="AA22" s="345"/>
      <c r="AB22" s="345"/>
    </row>
    <row r="23" spans="1:45" ht="29.1" customHeight="1" x14ac:dyDescent="0.35">
      <c r="A23" s="692" t="s">
        <v>356</v>
      </c>
      <c r="B23" s="1358">
        <v>3</v>
      </c>
      <c r="C23" s="1355">
        <v>0</v>
      </c>
      <c r="D23" s="1358">
        <f t="shared" si="1"/>
        <v>3</v>
      </c>
      <c r="E23" s="1358">
        <v>0</v>
      </c>
      <c r="F23" s="1358">
        <v>0</v>
      </c>
      <c r="G23" s="1358">
        <v>0</v>
      </c>
      <c r="H23" s="1358">
        <v>0</v>
      </c>
      <c r="I23" s="1358">
        <v>0</v>
      </c>
      <c r="J23" s="1358">
        <v>0</v>
      </c>
      <c r="K23" s="1358">
        <v>0</v>
      </c>
      <c r="L23" s="1355">
        <v>0</v>
      </c>
      <c r="M23" s="1358">
        <v>0</v>
      </c>
      <c r="N23" s="1358">
        <v>0</v>
      </c>
      <c r="O23" s="1358">
        <v>0</v>
      </c>
      <c r="P23" s="1358">
        <v>0</v>
      </c>
      <c r="Q23" s="1358">
        <v>0</v>
      </c>
      <c r="R23" s="1358">
        <v>0</v>
      </c>
      <c r="S23" s="1358">
        <v>0</v>
      </c>
      <c r="T23" s="1355">
        <v>0</v>
      </c>
      <c r="U23" s="1358">
        <v>0</v>
      </c>
      <c r="V23" s="1358">
        <v>3</v>
      </c>
      <c r="W23" s="690" t="s">
        <v>423</v>
      </c>
      <c r="X23" s="1327"/>
      <c r="Y23" s="1327"/>
      <c r="Z23" s="1327"/>
      <c r="AA23" s="345"/>
      <c r="AB23" s="345"/>
      <c r="AF23" s="257"/>
    </row>
    <row r="24" spans="1:45" ht="29.1" customHeight="1" x14ac:dyDescent="0.35">
      <c r="A24" s="692" t="s">
        <v>49</v>
      </c>
      <c r="B24" s="1355">
        <v>1097</v>
      </c>
      <c r="C24" s="1355">
        <v>3</v>
      </c>
      <c r="D24" s="1355">
        <f t="shared" si="1"/>
        <v>1100</v>
      </c>
      <c r="E24" s="1355">
        <v>286</v>
      </c>
      <c r="F24" s="1355">
        <v>0</v>
      </c>
      <c r="G24" s="1355">
        <v>672</v>
      </c>
      <c r="H24" s="1355">
        <v>958</v>
      </c>
      <c r="I24" s="1355">
        <v>162</v>
      </c>
      <c r="J24" s="1355">
        <v>132</v>
      </c>
      <c r="K24" s="1355">
        <v>172</v>
      </c>
      <c r="L24" s="1355">
        <v>466</v>
      </c>
      <c r="M24" s="1355">
        <v>4</v>
      </c>
      <c r="N24" s="1355">
        <v>23</v>
      </c>
      <c r="O24" s="1355">
        <v>13</v>
      </c>
      <c r="P24" s="1355">
        <v>40</v>
      </c>
      <c r="Q24" s="1355">
        <v>246</v>
      </c>
      <c r="R24" s="1355">
        <v>163</v>
      </c>
      <c r="S24" s="1355">
        <v>52</v>
      </c>
      <c r="T24" s="1355">
        <v>461</v>
      </c>
      <c r="U24" s="1355">
        <v>1925</v>
      </c>
      <c r="V24" s="1355">
        <v>3025</v>
      </c>
      <c r="W24" s="690" t="s">
        <v>424</v>
      </c>
      <c r="X24" s="1326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</row>
    <row r="25" spans="1:45" ht="29.1" customHeight="1" x14ac:dyDescent="0.35">
      <c r="A25" s="692" t="s">
        <v>163</v>
      </c>
      <c r="B25" s="1356">
        <v>133</v>
      </c>
      <c r="C25" s="1356">
        <v>0</v>
      </c>
      <c r="D25" s="1356">
        <f t="shared" si="1"/>
        <v>133</v>
      </c>
      <c r="E25" s="1356">
        <v>1</v>
      </c>
      <c r="F25" s="1356">
        <v>0</v>
      </c>
      <c r="G25" s="1356">
        <v>1</v>
      </c>
      <c r="H25" s="1356">
        <v>2</v>
      </c>
      <c r="I25" s="1356">
        <v>0</v>
      </c>
      <c r="J25" s="1356">
        <v>0</v>
      </c>
      <c r="K25" s="1356">
        <v>0</v>
      </c>
      <c r="L25" s="1356">
        <v>0</v>
      </c>
      <c r="M25" s="1356">
        <v>0</v>
      </c>
      <c r="N25" s="1356">
        <v>0</v>
      </c>
      <c r="O25" s="1356">
        <v>0</v>
      </c>
      <c r="P25" s="1356">
        <v>0</v>
      </c>
      <c r="Q25" s="1356">
        <v>4</v>
      </c>
      <c r="R25" s="1356">
        <v>0</v>
      </c>
      <c r="S25" s="1356">
        <v>0</v>
      </c>
      <c r="T25" s="1356">
        <v>4</v>
      </c>
      <c r="U25" s="1356">
        <v>6</v>
      </c>
      <c r="V25" s="1356">
        <v>139</v>
      </c>
      <c r="W25" s="690" t="s">
        <v>425</v>
      </c>
      <c r="Y25" s="257"/>
      <c r="Z25" s="257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7"/>
      <c r="AS25" s="257"/>
    </row>
    <row r="26" spans="1:45" ht="29.1" customHeight="1" x14ac:dyDescent="0.35">
      <c r="A26" s="692" t="s">
        <v>164</v>
      </c>
      <c r="B26" s="1356">
        <v>39</v>
      </c>
      <c r="C26" s="1356">
        <v>0</v>
      </c>
      <c r="D26" s="1356">
        <f t="shared" si="1"/>
        <v>39</v>
      </c>
      <c r="E26" s="1355">
        <v>0</v>
      </c>
      <c r="F26" s="1356">
        <v>0</v>
      </c>
      <c r="G26" s="1355">
        <v>0</v>
      </c>
      <c r="H26" s="1356">
        <v>0</v>
      </c>
      <c r="I26" s="1356">
        <v>0</v>
      </c>
      <c r="J26" s="1356">
        <v>0</v>
      </c>
      <c r="K26" s="1355">
        <v>0</v>
      </c>
      <c r="L26" s="1356">
        <v>0</v>
      </c>
      <c r="M26" s="1355">
        <v>0</v>
      </c>
      <c r="N26" s="1356">
        <v>0</v>
      </c>
      <c r="O26" s="1355">
        <v>0</v>
      </c>
      <c r="P26" s="1356">
        <v>0</v>
      </c>
      <c r="Q26" s="1355">
        <v>0</v>
      </c>
      <c r="R26" s="1356">
        <v>0</v>
      </c>
      <c r="S26" s="1355">
        <v>0</v>
      </c>
      <c r="T26" s="1356"/>
      <c r="U26" s="1355">
        <v>0</v>
      </c>
      <c r="V26" s="1356">
        <v>39</v>
      </c>
      <c r="W26" s="692" t="s">
        <v>426</v>
      </c>
      <c r="Y26" s="257"/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7"/>
      <c r="AR26" s="257"/>
      <c r="AS26" s="257"/>
    </row>
    <row r="27" spans="1:45" ht="29.1" customHeight="1" x14ac:dyDescent="0.35">
      <c r="A27" s="645" t="s">
        <v>562</v>
      </c>
      <c r="B27" s="1355">
        <v>99</v>
      </c>
      <c r="C27" s="1355">
        <v>1</v>
      </c>
      <c r="D27" s="1355">
        <f t="shared" si="1"/>
        <v>100</v>
      </c>
      <c r="E27" s="1355">
        <v>2</v>
      </c>
      <c r="F27" s="1355">
        <v>0</v>
      </c>
      <c r="G27" s="1355">
        <v>3</v>
      </c>
      <c r="H27" s="1355">
        <v>5</v>
      </c>
      <c r="I27" s="1356">
        <v>0</v>
      </c>
      <c r="J27" s="1355">
        <v>0</v>
      </c>
      <c r="K27" s="1355">
        <v>0</v>
      </c>
      <c r="L27" s="1356">
        <v>0</v>
      </c>
      <c r="M27" s="1355">
        <v>0</v>
      </c>
      <c r="N27" s="1355">
        <v>0</v>
      </c>
      <c r="O27" s="1355">
        <v>0</v>
      </c>
      <c r="P27" s="1356">
        <v>0</v>
      </c>
      <c r="Q27" s="1355">
        <v>3</v>
      </c>
      <c r="R27" s="1355">
        <v>2</v>
      </c>
      <c r="S27" s="1355">
        <v>0</v>
      </c>
      <c r="T27" s="1355">
        <v>5</v>
      </c>
      <c r="U27" s="1355">
        <v>10</v>
      </c>
      <c r="V27" s="1355">
        <v>110</v>
      </c>
      <c r="W27" s="690" t="s">
        <v>563</v>
      </c>
      <c r="Y27" s="257">
        <v>10138</v>
      </c>
      <c r="Z27" s="257">
        <v>78</v>
      </c>
      <c r="AA27" s="257">
        <v>10216</v>
      </c>
      <c r="AB27" s="257">
        <v>553</v>
      </c>
      <c r="AC27" s="257">
        <v>151</v>
      </c>
      <c r="AD27" s="257">
        <v>251</v>
      </c>
      <c r="AE27" s="257">
        <v>955</v>
      </c>
      <c r="AF27" s="257">
        <v>121</v>
      </c>
      <c r="AG27" s="257">
        <v>246</v>
      </c>
      <c r="AH27" s="257">
        <v>21</v>
      </c>
      <c r="AI27" s="257">
        <v>388</v>
      </c>
      <c r="AJ27" s="257">
        <v>44</v>
      </c>
      <c r="AK27" s="257">
        <v>130</v>
      </c>
      <c r="AL27" s="257">
        <v>18</v>
      </c>
      <c r="AM27" s="257">
        <v>192</v>
      </c>
      <c r="AN27" s="257">
        <v>223</v>
      </c>
      <c r="AO27" s="257">
        <v>385</v>
      </c>
      <c r="AP27" s="257">
        <v>107</v>
      </c>
      <c r="AQ27" s="257">
        <v>715</v>
      </c>
      <c r="AR27" s="257">
        <v>2250</v>
      </c>
      <c r="AS27" s="257">
        <v>12466</v>
      </c>
    </row>
    <row r="28" spans="1:45" ht="29.1" customHeight="1" x14ac:dyDescent="0.35">
      <c r="A28" s="671" t="s">
        <v>527</v>
      </c>
      <c r="B28" s="1359">
        <v>47</v>
      </c>
      <c r="C28" s="1359">
        <v>0</v>
      </c>
      <c r="D28" s="1359">
        <f t="shared" si="1"/>
        <v>47</v>
      </c>
      <c r="E28" s="1359">
        <v>0</v>
      </c>
      <c r="F28" s="1359">
        <v>0</v>
      </c>
      <c r="G28" s="1359">
        <v>0</v>
      </c>
      <c r="H28" s="1359">
        <v>0</v>
      </c>
      <c r="I28" s="1356">
        <v>0</v>
      </c>
      <c r="J28" s="1359">
        <v>0</v>
      </c>
      <c r="K28" s="1359">
        <v>0</v>
      </c>
      <c r="L28" s="1356">
        <v>0</v>
      </c>
      <c r="M28" s="1359">
        <v>0</v>
      </c>
      <c r="N28" s="1359">
        <v>0</v>
      </c>
      <c r="O28" s="1359">
        <v>0</v>
      </c>
      <c r="P28" s="1356">
        <v>0</v>
      </c>
      <c r="Q28" s="1359">
        <v>0</v>
      </c>
      <c r="R28" s="1359">
        <v>0</v>
      </c>
      <c r="S28" s="1359">
        <v>0</v>
      </c>
      <c r="T28" s="1359"/>
      <c r="U28" s="1359">
        <v>0</v>
      </c>
      <c r="V28" s="1359">
        <v>47</v>
      </c>
      <c r="W28" s="671" t="s">
        <v>557</v>
      </c>
      <c r="Y28" s="257">
        <v>2637</v>
      </c>
      <c r="Z28" s="257">
        <v>30</v>
      </c>
      <c r="AA28" s="257">
        <v>2667</v>
      </c>
      <c r="AB28" s="257">
        <v>320</v>
      </c>
      <c r="AC28" s="257">
        <v>14</v>
      </c>
      <c r="AD28" s="257">
        <v>685</v>
      </c>
      <c r="AE28" s="257">
        <v>1019</v>
      </c>
      <c r="AF28" s="257">
        <v>209</v>
      </c>
      <c r="AG28" s="257">
        <v>139</v>
      </c>
      <c r="AH28" s="257">
        <v>214</v>
      </c>
      <c r="AI28" s="257">
        <v>562</v>
      </c>
      <c r="AJ28" s="257">
        <v>51</v>
      </c>
      <c r="AK28" s="257">
        <v>37</v>
      </c>
      <c r="AL28" s="257">
        <v>52</v>
      </c>
      <c r="AM28" s="257">
        <v>140</v>
      </c>
      <c r="AN28" s="257">
        <v>272</v>
      </c>
      <c r="AO28" s="257">
        <v>290</v>
      </c>
      <c r="AP28" s="257">
        <v>72</v>
      </c>
      <c r="AQ28" s="257">
        <v>634</v>
      </c>
      <c r="AR28" s="257">
        <v>2355</v>
      </c>
      <c r="AS28" s="257">
        <v>5022</v>
      </c>
    </row>
    <row r="29" spans="1:45" s="459" customFormat="1" ht="29.1" customHeight="1" thickBot="1" x14ac:dyDescent="0.4">
      <c r="A29" s="1087" t="s">
        <v>919</v>
      </c>
      <c r="B29" s="1360">
        <v>139</v>
      </c>
      <c r="C29" s="1360">
        <v>21</v>
      </c>
      <c r="D29" s="1360">
        <f t="shared" si="1"/>
        <v>160</v>
      </c>
      <c r="E29" s="1359">
        <v>0</v>
      </c>
      <c r="F29" s="1359">
        <v>2</v>
      </c>
      <c r="G29" s="1359">
        <v>0</v>
      </c>
      <c r="H29" s="1360">
        <v>2</v>
      </c>
      <c r="I29" s="1360">
        <v>2</v>
      </c>
      <c r="J29" s="1360">
        <v>3</v>
      </c>
      <c r="K29" s="1359">
        <v>0</v>
      </c>
      <c r="L29" s="1360">
        <v>5</v>
      </c>
      <c r="M29" s="1360">
        <v>1</v>
      </c>
      <c r="N29" s="1360"/>
      <c r="O29" s="1360">
        <v>6</v>
      </c>
      <c r="P29" s="1360">
        <v>7</v>
      </c>
      <c r="Q29" s="1360">
        <v>0</v>
      </c>
      <c r="R29" s="1360">
        <v>34</v>
      </c>
      <c r="S29" s="1360">
        <v>5</v>
      </c>
      <c r="T29" s="1360">
        <v>39</v>
      </c>
      <c r="U29" s="1360">
        <v>53</v>
      </c>
      <c r="V29" s="1360">
        <v>213</v>
      </c>
      <c r="W29" s="1087" t="s">
        <v>918</v>
      </c>
      <c r="Y29" s="257">
        <v>30510</v>
      </c>
      <c r="Z29" s="257">
        <v>472</v>
      </c>
      <c r="AA29" s="257">
        <v>30982</v>
      </c>
      <c r="AB29" s="257">
        <v>648</v>
      </c>
      <c r="AC29" s="257">
        <v>54</v>
      </c>
      <c r="AD29" s="257">
        <v>22</v>
      </c>
      <c r="AE29" s="257">
        <v>724</v>
      </c>
      <c r="AF29" s="257">
        <v>178</v>
      </c>
      <c r="AG29" s="257">
        <v>65</v>
      </c>
      <c r="AH29" s="257">
        <v>2</v>
      </c>
      <c r="AI29" s="257">
        <v>245</v>
      </c>
      <c r="AJ29" s="257">
        <v>183</v>
      </c>
      <c r="AK29" s="257">
        <v>32</v>
      </c>
      <c r="AL29" s="257">
        <v>17</v>
      </c>
      <c r="AM29" s="257">
        <v>232</v>
      </c>
      <c r="AN29" s="257">
        <v>977</v>
      </c>
      <c r="AO29" s="257">
        <v>446</v>
      </c>
      <c r="AP29" s="257">
        <v>70</v>
      </c>
      <c r="AQ29" s="257">
        <v>1493</v>
      </c>
      <c r="AR29" s="257">
        <v>3602</v>
      </c>
      <c r="AS29" s="257">
        <v>34584</v>
      </c>
    </row>
    <row r="30" spans="1:45" ht="29.1" customHeight="1" thickBot="1" x14ac:dyDescent="0.45">
      <c r="A30" s="1010" t="s">
        <v>550</v>
      </c>
      <c r="B30" s="1361">
        <v>2637</v>
      </c>
      <c r="C30" s="1361">
        <v>30</v>
      </c>
      <c r="D30" s="1361">
        <f t="shared" si="1"/>
        <v>2667</v>
      </c>
      <c r="E30" s="1361">
        <f t="shared" ref="E30:S30" si="2">SUM(E10:E29)</f>
        <v>320</v>
      </c>
      <c r="F30" s="1361">
        <f t="shared" si="2"/>
        <v>14</v>
      </c>
      <c r="G30" s="1361">
        <f t="shared" si="2"/>
        <v>685</v>
      </c>
      <c r="H30" s="1361">
        <v>1019</v>
      </c>
      <c r="I30" s="1361">
        <f t="shared" si="2"/>
        <v>209</v>
      </c>
      <c r="J30" s="1361">
        <f t="shared" si="2"/>
        <v>139</v>
      </c>
      <c r="K30" s="1361">
        <f t="shared" si="2"/>
        <v>214</v>
      </c>
      <c r="L30" s="1361">
        <v>562</v>
      </c>
      <c r="M30" s="1361">
        <f t="shared" si="2"/>
        <v>51</v>
      </c>
      <c r="N30" s="1361">
        <f t="shared" si="2"/>
        <v>37</v>
      </c>
      <c r="O30" s="1361">
        <f t="shared" si="2"/>
        <v>52</v>
      </c>
      <c r="P30" s="1361">
        <v>140</v>
      </c>
      <c r="Q30" s="1361">
        <f t="shared" si="2"/>
        <v>272</v>
      </c>
      <c r="R30" s="1361">
        <f t="shared" si="2"/>
        <v>290</v>
      </c>
      <c r="S30" s="1361">
        <f t="shared" si="2"/>
        <v>72</v>
      </c>
      <c r="T30" s="1361">
        <v>634</v>
      </c>
      <c r="U30" s="1361">
        <v>2355</v>
      </c>
      <c r="V30" s="1361">
        <v>5022</v>
      </c>
      <c r="W30" s="1005" t="s">
        <v>757</v>
      </c>
      <c r="Y30" s="1404">
        <f t="shared" ref="Y30:AS30" si="3">SUM(Y27:Y29)</f>
        <v>43285</v>
      </c>
      <c r="Z30" s="1404">
        <f t="shared" si="3"/>
        <v>580</v>
      </c>
      <c r="AA30" s="1404">
        <f t="shared" si="3"/>
        <v>43865</v>
      </c>
      <c r="AB30" s="1404">
        <f t="shared" si="3"/>
        <v>1521</v>
      </c>
      <c r="AC30" s="1404">
        <f t="shared" si="3"/>
        <v>219</v>
      </c>
      <c r="AD30" s="1404">
        <f t="shared" si="3"/>
        <v>958</v>
      </c>
      <c r="AE30" s="1404">
        <f t="shared" si="3"/>
        <v>2698</v>
      </c>
      <c r="AF30" s="1404">
        <f t="shared" si="3"/>
        <v>508</v>
      </c>
      <c r="AG30" s="1404">
        <f t="shared" si="3"/>
        <v>450</v>
      </c>
      <c r="AH30" s="1404">
        <f t="shared" si="3"/>
        <v>237</v>
      </c>
      <c r="AI30" s="1404">
        <f t="shared" si="3"/>
        <v>1195</v>
      </c>
      <c r="AJ30" s="1404">
        <f t="shared" si="3"/>
        <v>278</v>
      </c>
      <c r="AK30" s="1404">
        <f t="shared" si="3"/>
        <v>199</v>
      </c>
      <c r="AL30" s="1404">
        <f t="shared" si="3"/>
        <v>87</v>
      </c>
      <c r="AM30" s="1404">
        <f t="shared" si="3"/>
        <v>564</v>
      </c>
      <c r="AN30" s="1404">
        <f t="shared" si="3"/>
        <v>1472</v>
      </c>
      <c r="AO30" s="1404">
        <f t="shared" si="3"/>
        <v>1121</v>
      </c>
      <c r="AP30" s="1404">
        <f t="shared" si="3"/>
        <v>249</v>
      </c>
      <c r="AQ30" s="1404">
        <f t="shared" si="3"/>
        <v>2842</v>
      </c>
      <c r="AR30" s="1404">
        <f t="shared" si="3"/>
        <v>8207</v>
      </c>
      <c r="AS30" s="1404">
        <f t="shared" si="3"/>
        <v>52072</v>
      </c>
    </row>
    <row r="31" spans="1:45" s="455" customFormat="1" ht="29.1" customHeight="1" thickBot="1" x14ac:dyDescent="0.4">
      <c r="A31" s="533" t="s">
        <v>690</v>
      </c>
      <c r="B31" s="1362">
        <v>30510</v>
      </c>
      <c r="C31" s="1362">
        <v>472</v>
      </c>
      <c r="D31" s="1362">
        <f t="shared" si="1"/>
        <v>30982</v>
      </c>
      <c r="E31" s="1362">
        <v>648</v>
      </c>
      <c r="F31" s="1362">
        <v>54</v>
      </c>
      <c r="G31" s="1362">
        <v>224</v>
      </c>
      <c r="H31" s="1362">
        <f>SUM(E31:G31)</f>
        <v>926</v>
      </c>
      <c r="I31" s="1362">
        <v>178</v>
      </c>
      <c r="J31" s="1362">
        <v>65</v>
      </c>
      <c r="K31" s="1362">
        <v>258</v>
      </c>
      <c r="L31" s="1362">
        <f>SUM(I31:K31)</f>
        <v>501</v>
      </c>
      <c r="M31" s="1362">
        <v>183</v>
      </c>
      <c r="N31" s="1362">
        <v>32</v>
      </c>
      <c r="O31" s="1362">
        <v>238</v>
      </c>
      <c r="P31" s="1362">
        <f>SUM(M31:O31)</f>
        <v>453</v>
      </c>
      <c r="Q31" s="1362">
        <v>977</v>
      </c>
      <c r="R31" s="1362">
        <v>446</v>
      </c>
      <c r="S31" s="1362">
        <v>299</v>
      </c>
      <c r="T31" s="1362">
        <f>SUM(Q31:S31)</f>
        <v>1722</v>
      </c>
      <c r="U31" s="1362">
        <v>3602</v>
      </c>
      <c r="V31" s="1362">
        <v>34584</v>
      </c>
      <c r="W31" s="639" t="s">
        <v>870</v>
      </c>
      <c r="Y31" s="455">
        <v>9395</v>
      </c>
      <c r="Z31" s="455">
        <v>520</v>
      </c>
      <c r="AA31" s="257">
        <v>9915</v>
      </c>
      <c r="AB31" s="257">
        <v>1948</v>
      </c>
      <c r="AC31" s="257">
        <v>215</v>
      </c>
      <c r="AD31" s="257">
        <v>263</v>
      </c>
      <c r="AE31" s="257">
        <v>2459</v>
      </c>
      <c r="AF31" s="257">
        <v>288</v>
      </c>
      <c r="AG31" s="257">
        <v>659</v>
      </c>
      <c r="AH31" s="455">
        <v>336</v>
      </c>
      <c r="AI31" s="455">
        <v>1283</v>
      </c>
      <c r="AJ31" s="455">
        <v>200</v>
      </c>
      <c r="AK31" s="455">
        <v>237</v>
      </c>
      <c r="AL31" s="455">
        <v>478</v>
      </c>
      <c r="AM31" s="455">
        <v>915</v>
      </c>
      <c r="AN31" s="455">
        <v>556</v>
      </c>
      <c r="AO31" s="455">
        <v>471</v>
      </c>
      <c r="AP31" s="455">
        <v>381</v>
      </c>
      <c r="AQ31" s="455">
        <v>1408</v>
      </c>
      <c r="AR31" s="455">
        <v>6065</v>
      </c>
      <c r="AS31" s="455">
        <v>15980</v>
      </c>
    </row>
    <row r="32" spans="1:45" s="459" customFormat="1" ht="29.1" customHeight="1" thickBot="1" x14ac:dyDescent="0.3">
      <c r="A32" s="1010" t="s">
        <v>610</v>
      </c>
      <c r="B32" s="1362">
        <v>43285</v>
      </c>
      <c r="C32" s="1362">
        <v>580</v>
      </c>
      <c r="D32" s="1362">
        <v>43865</v>
      </c>
      <c r="E32" s="1362">
        <v>1521</v>
      </c>
      <c r="F32" s="1362">
        <v>219</v>
      </c>
      <c r="G32" s="1362">
        <v>1160</v>
      </c>
      <c r="H32" s="1362">
        <v>2900</v>
      </c>
      <c r="I32" s="1362">
        <v>508</v>
      </c>
      <c r="J32" s="1362">
        <v>450</v>
      </c>
      <c r="K32" s="1362">
        <v>493</v>
      </c>
      <c r="L32" s="1362">
        <v>1451</v>
      </c>
      <c r="M32" s="1362">
        <v>278</v>
      </c>
      <c r="N32" s="1362">
        <v>199</v>
      </c>
      <c r="O32" s="1362">
        <v>308</v>
      </c>
      <c r="P32" s="1362">
        <v>785</v>
      </c>
      <c r="Q32" s="1362">
        <v>1472</v>
      </c>
      <c r="R32" s="1362">
        <v>1121</v>
      </c>
      <c r="S32" s="1362">
        <v>478</v>
      </c>
      <c r="T32" s="1362">
        <v>3071</v>
      </c>
      <c r="U32" s="1362">
        <v>8207</v>
      </c>
      <c r="V32" s="1362">
        <v>52072</v>
      </c>
      <c r="W32" s="639"/>
      <c r="Y32" s="459">
        <v>1</v>
      </c>
      <c r="Z32" s="459">
        <v>0</v>
      </c>
      <c r="AA32" s="459">
        <v>1</v>
      </c>
      <c r="AB32" s="459">
        <v>0</v>
      </c>
      <c r="AC32" s="459">
        <v>0</v>
      </c>
      <c r="AD32" s="459">
        <v>0</v>
      </c>
      <c r="AE32" s="459">
        <v>0</v>
      </c>
      <c r="AF32" s="459">
        <v>0</v>
      </c>
      <c r="AG32" s="459">
        <v>0</v>
      </c>
      <c r="AH32" s="459">
        <v>0</v>
      </c>
      <c r="AI32" s="459">
        <v>0</v>
      </c>
      <c r="AJ32" s="459">
        <v>0</v>
      </c>
      <c r="AK32" s="459">
        <v>0</v>
      </c>
      <c r="AL32" s="459">
        <v>16</v>
      </c>
      <c r="AM32" s="459">
        <v>16</v>
      </c>
      <c r="AN32" s="459">
        <v>0</v>
      </c>
      <c r="AO32" s="459">
        <v>0</v>
      </c>
      <c r="AP32" s="459">
        <v>0</v>
      </c>
      <c r="AQ32" s="459">
        <v>0</v>
      </c>
      <c r="AR32" s="459">
        <v>16</v>
      </c>
      <c r="AS32" s="459">
        <v>16</v>
      </c>
    </row>
    <row r="33" spans="1:47" ht="29.1" customHeight="1" thickBot="1" x14ac:dyDescent="0.3">
      <c r="A33" s="1013" t="s">
        <v>623</v>
      </c>
      <c r="B33" s="1167"/>
      <c r="C33" s="1167"/>
      <c r="D33" s="1168"/>
      <c r="E33" s="1168"/>
      <c r="F33" s="1168"/>
      <c r="G33" s="1168"/>
      <c r="H33" s="1168"/>
      <c r="I33" s="1168"/>
      <c r="J33" s="1168"/>
      <c r="K33" s="1168"/>
      <c r="L33" s="1168"/>
      <c r="M33" s="1168"/>
      <c r="N33" s="1168"/>
      <c r="O33" s="1168"/>
      <c r="P33" s="1168"/>
      <c r="Q33" s="1167"/>
      <c r="R33" s="1167"/>
      <c r="S33" s="1167"/>
      <c r="T33" s="1167"/>
      <c r="U33" s="1167"/>
      <c r="V33" s="1167"/>
      <c r="W33" s="1014" t="s">
        <v>552</v>
      </c>
      <c r="X33" s="353"/>
      <c r="Y33" s="353"/>
      <c r="Z33" s="353"/>
      <c r="AA33" s="353"/>
    </row>
    <row r="34" spans="1:47" ht="29.1" customHeight="1" x14ac:dyDescent="0.4">
      <c r="A34" s="497" t="s">
        <v>103</v>
      </c>
      <c r="B34" s="1162">
        <v>109</v>
      </c>
      <c r="C34" s="1162">
        <v>46</v>
      </c>
      <c r="D34" s="1162">
        <f t="shared" ref="D34:D47" si="4">SUM(B34:C34)</f>
        <v>155</v>
      </c>
      <c r="E34" s="1162">
        <v>0</v>
      </c>
      <c r="F34" s="1162">
        <v>0</v>
      </c>
      <c r="G34" s="1162">
        <v>0</v>
      </c>
      <c r="H34" s="1162">
        <v>0</v>
      </c>
      <c r="I34" s="1162">
        <v>0</v>
      </c>
      <c r="J34" s="1162">
        <v>0</v>
      </c>
      <c r="K34" s="1162">
        <v>0</v>
      </c>
      <c r="L34" s="1162">
        <v>0</v>
      </c>
      <c r="M34" s="1162">
        <v>0</v>
      </c>
      <c r="N34" s="1162">
        <v>0</v>
      </c>
      <c r="O34" s="1162">
        <v>1</v>
      </c>
      <c r="P34" s="1162">
        <v>1</v>
      </c>
      <c r="Q34" s="1162">
        <v>0</v>
      </c>
      <c r="R34" s="1162">
        <v>0</v>
      </c>
      <c r="S34" s="1162">
        <v>0</v>
      </c>
      <c r="T34" s="1162">
        <f t="shared" ref="T34:T47" si="5">SUM(Q34:S34)</f>
        <v>0</v>
      </c>
      <c r="U34" s="1162">
        <v>1</v>
      </c>
      <c r="V34" s="1162">
        <v>156</v>
      </c>
      <c r="W34" s="635" t="s">
        <v>390</v>
      </c>
      <c r="X34" s="353"/>
      <c r="Y34" s="1400">
        <f t="shared" ref="Y34:AS34" si="6">SUM(Y30:Y33)</f>
        <v>52681</v>
      </c>
      <c r="Z34" s="1400">
        <f t="shared" si="6"/>
        <v>1100</v>
      </c>
      <c r="AA34" s="1400">
        <f t="shared" si="6"/>
        <v>53781</v>
      </c>
      <c r="AB34" s="21">
        <f t="shared" si="6"/>
        <v>3469</v>
      </c>
      <c r="AC34" s="1400">
        <f t="shared" si="6"/>
        <v>434</v>
      </c>
      <c r="AD34" s="1400">
        <f t="shared" si="6"/>
        <v>1221</v>
      </c>
      <c r="AE34" s="1400">
        <f t="shared" si="6"/>
        <v>5157</v>
      </c>
      <c r="AF34" s="1400">
        <f t="shared" si="6"/>
        <v>796</v>
      </c>
      <c r="AG34" s="1400">
        <f t="shared" si="6"/>
        <v>1109</v>
      </c>
      <c r="AH34" s="1400">
        <f t="shared" si="6"/>
        <v>573</v>
      </c>
      <c r="AI34" s="1400">
        <f t="shared" si="6"/>
        <v>2478</v>
      </c>
      <c r="AJ34" s="1400">
        <f t="shared" si="6"/>
        <v>478</v>
      </c>
      <c r="AK34" s="1400">
        <f t="shared" si="6"/>
        <v>436</v>
      </c>
      <c r="AL34" s="1400">
        <f t="shared" si="6"/>
        <v>581</v>
      </c>
      <c r="AM34" s="1400">
        <f t="shared" si="6"/>
        <v>1495</v>
      </c>
      <c r="AN34" s="1400">
        <f t="shared" si="6"/>
        <v>2028</v>
      </c>
      <c r="AO34" s="1400">
        <f t="shared" si="6"/>
        <v>1592</v>
      </c>
      <c r="AP34" s="1400">
        <f t="shared" si="6"/>
        <v>630</v>
      </c>
      <c r="AQ34" s="1400">
        <f t="shared" si="6"/>
        <v>4250</v>
      </c>
      <c r="AR34" s="1400">
        <f t="shared" si="6"/>
        <v>14288</v>
      </c>
      <c r="AS34" s="1400">
        <f t="shared" si="6"/>
        <v>68068</v>
      </c>
    </row>
    <row r="35" spans="1:47" ht="29.1" customHeight="1" x14ac:dyDescent="0.4">
      <c r="A35" s="501" t="s">
        <v>36</v>
      </c>
      <c r="B35" s="1165">
        <v>735</v>
      </c>
      <c r="C35" s="1165">
        <v>76</v>
      </c>
      <c r="D35" s="1169">
        <f t="shared" si="4"/>
        <v>811</v>
      </c>
      <c r="E35" s="1169">
        <v>41</v>
      </c>
      <c r="F35" s="1169">
        <v>10</v>
      </c>
      <c r="G35" s="1169">
        <v>0</v>
      </c>
      <c r="H35" s="1169">
        <v>51</v>
      </c>
      <c r="I35" s="1169">
        <v>0</v>
      </c>
      <c r="J35" s="1169">
        <v>1</v>
      </c>
      <c r="K35" s="1169">
        <v>0</v>
      </c>
      <c r="L35" s="1169">
        <v>1</v>
      </c>
      <c r="M35" s="1169">
        <v>10</v>
      </c>
      <c r="N35" s="1169">
        <v>1</v>
      </c>
      <c r="O35" s="1169">
        <v>0</v>
      </c>
      <c r="P35" s="1169">
        <v>11</v>
      </c>
      <c r="Q35" s="1165">
        <v>13</v>
      </c>
      <c r="R35" s="1165">
        <v>24</v>
      </c>
      <c r="S35" s="1165">
        <v>0</v>
      </c>
      <c r="T35" s="1165">
        <f t="shared" si="5"/>
        <v>37</v>
      </c>
      <c r="U35" s="1170">
        <v>100</v>
      </c>
      <c r="V35" s="1171">
        <v>911</v>
      </c>
      <c r="W35" s="636" t="s">
        <v>392</v>
      </c>
      <c r="X35" s="353"/>
      <c r="Y35" s="1400"/>
      <c r="Z35" s="1400"/>
      <c r="AA35" s="1400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</row>
    <row r="36" spans="1:47" ht="29.1" customHeight="1" x14ac:dyDescent="0.25">
      <c r="A36" s="501" t="s">
        <v>123</v>
      </c>
      <c r="B36" s="1165">
        <v>107</v>
      </c>
      <c r="C36" s="1165">
        <v>0</v>
      </c>
      <c r="D36" s="1169">
        <f t="shared" si="4"/>
        <v>107</v>
      </c>
      <c r="E36" s="1169">
        <v>26</v>
      </c>
      <c r="F36" s="1169">
        <v>64</v>
      </c>
      <c r="G36" s="1169">
        <v>153</v>
      </c>
      <c r="H36" s="1169">
        <v>243</v>
      </c>
      <c r="I36" s="1169">
        <v>0</v>
      </c>
      <c r="J36" s="1169">
        <v>284</v>
      </c>
      <c r="K36" s="1169">
        <v>0</v>
      </c>
      <c r="L36" s="1169">
        <v>284</v>
      </c>
      <c r="M36" s="1169">
        <v>20</v>
      </c>
      <c r="N36" s="1169">
        <v>147</v>
      </c>
      <c r="O36" s="1169">
        <v>426</v>
      </c>
      <c r="P36" s="1169">
        <v>593</v>
      </c>
      <c r="Q36" s="1165">
        <v>4</v>
      </c>
      <c r="R36" s="1165">
        <v>37</v>
      </c>
      <c r="S36" s="1165">
        <v>56</v>
      </c>
      <c r="T36" s="1165">
        <f t="shared" si="5"/>
        <v>97</v>
      </c>
      <c r="U36" s="1170">
        <v>1217</v>
      </c>
      <c r="V36" s="1171">
        <v>1324</v>
      </c>
      <c r="W36" s="636" t="s">
        <v>396</v>
      </c>
      <c r="X36" s="395"/>
      <c r="Y36" s="395"/>
      <c r="Z36" s="395"/>
      <c r="AA36" s="395"/>
    </row>
    <row r="37" spans="1:47" s="459" customFormat="1" ht="29.1" customHeight="1" x14ac:dyDescent="0.25">
      <c r="A37" s="1086" t="s">
        <v>928</v>
      </c>
      <c r="B37" s="1169">
        <v>66</v>
      </c>
      <c r="C37" s="1165">
        <v>0</v>
      </c>
      <c r="D37" s="1169">
        <f t="shared" si="4"/>
        <v>66</v>
      </c>
      <c r="E37" s="1169">
        <v>2</v>
      </c>
      <c r="F37" s="1169">
        <v>0</v>
      </c>
      <c r="G37" s="1169">
        <v>0</v>
      </c>
      <c r="H37" s="1169">
        <v>2</v>
      </c>
      <c r="I37" s="1169">
        <v>0</v>
      </c>
      <c r="J37" s="1169">
        <v>0</v>
      </c>
      <c r="K37" s="1169">
        <v>0</v>
      </c>
      <c r="L37" s="1169"/>
      <c r="M37" s="1169">
        <v>1</v>
      </c>
      <c r="N37" s="1169">
        <v>0</v>
      </c>
      <c r="O37" s="1169">
        <v>0</v>
      </c>
      <c r="P37" s="1169">
        <v>1</v>
      </c>
      <c r="Q37" s="1169">
        <v>2</v>
      </c>
      <c r="R37" s="1169">
        <v>0</v>
      </c>
      <c r="S37" s="1169">
        <v>0</v>
      </c>
      <c r="T37" s="1169">
        <f t="shared" si="5"/>
        <v>2</v>
      </c>
      <c r="U37" s="1169">
        <v>5</v>
      </c>
      <c r="V37" s="1169">
        <v>71</v>
      </c>
      <c r="W37" s="669" t="s">
        <v>931</v>
      </c>
      <c r="X37" s="471"/>
      <c r="Y37" s="471"/>
      <c r="Z37" s="471"/>
      <c r="AA37" s="471"/>
    </row>
    <row r="38" spans="1:47" ht="29.1" customHeight="1" x14ac:dyDescent="0.25">
      <c r="A38" s="501" t="s">
        <v>139</v>
      </c>
      <c r="B38" s="1165">
        <v>704</v>
      </c>
      <c r="C38" s="1165">
        <v>39</v>
      </c>
      <c r="D38" s="1169">
        <f t="shared" si="4"/>
        <v>743</v>
      </c>
      <c r="E38" s="1169">
        <v>1203</v>
      </c>
      <c r="F38" s="1169">
        <v>0</v>
      </c>
      <c r="G38" s="1169">
        <v>21</v>
      </c>
      <c r="H38" s="1169">
        <v>1224</v>
      </c>
      <c r="I38" s="1169">
        <v>38</v>
      </c>
      <c r="J38" s="1169">
        <v>82</v>
      </c>
      <c r="K38" s="1169">
        <v>3</v>
      </c>
      <c r="L38" s="1169">
        <v>123</v>
      </c>
      <c r="M38" s="1169">
        <v>9</v>
      </c>
      <c r="N38" s="1169">
        <v>0</v>
      </c>
      <c r="O38" s="1169">
        <v>10</v>
      </c>
      <c r="P38" s="1169">
        <v>19</v>
      </c>
      <c r="Q38" s="1165">
        <v>129</v>
      </c>
      <c r="R38" s="1165">
        <v>5</v>
      </c>
      <c r="S38" s="1165">
        <v>15</v>
      </c>
      <c r="T38" s="1165">
        <f t="shared" si="5"/>
        <v>149</v>
      </c>
      <c r="U38" s="1170">
        <v>1515</v>
      </c>
      <c r="V38" s="1171">
        <v>2258</v>
      </c>
      <c r="W38" s="636" t="s">
        <v>397</v>
      </c>
      <c r="X38" s="395"/>
      <c r="Y38" s="395"/>
      <c r="Z38" s="395"/>
      <c r="AA38" s="395"/>
    </row>
    <row r="39" spans="1:47" ht="29.1" customHeight="1" x14ac:dyDescent="0.25">
      <c r="A39" s="501" t="s">
        <v>33</v>
      </c>
      <c r="B39" s="1165">
        <v>684</v>
      </c>
      <c r="C39" s="1165">
        <v>1</v>
      </c>
      <c r="D39" s="1169">
        <f t="shared" si="4"/>
        <v>685</v>
      </c>
      <c r="E39" s="1169">
        <v>22</v>
      </c>
      <c r="F39" s="1169">
        <v>6</v>
      </c>
      <c r="G39" s="1169">
        <v>12</v>
      </c>
      <c r="H39" s="1169">
        <v>40</v>
      </c>
      <c r="I39" s="1169">
        <v>33</v>
      </c>
      <c r="J39" s="1169">
        <v>59</v>
      </c>
      <c r="K39" s="1169">
        <v>277</v>
      </c>
      <c r="L39" s="1169">
        <v>369</v>
      </c>
      <c r="M39" s="1169">
        <v>1</v>
      </c>
      <c r="N39" s="1169">
        <v>2</v>
      </c>
      <c r="O39" s="1169">
        <v>3</v>
      </c>
      <c r="P39" s="1169">
        <v>6</v>
      </c>
      <c r="Q39" s="1165">
        <v>23</v>
      </c>
      <c r="R39" s="1165">
        <v>146</v>
      </c>
      <c r="S39" s="1165">
        <v>17</v>
      </c>
      <c r="T39" s="1165">
        <f t="shared" si="5"/>
        <v>186</v>
      </c>
      <c r="U39" s="1170">
        <v>601</v>
      </c>
      <c r="V39" s="1171">
        <v>1286</v>
      </c>
      <c r="W39" s="636" t="s">
        <v>399</v>
      </c>
      <c r="X39" s="353"/>
      <c r="Y39" s="353"/>
      <c r="Z39" s="353"/>
      <c r="AA39" s="353"/>
    </row>
    <row r="40" spans="1:47" ht="29.1" customHeight="1" x14ac:dyDescent="0.25">
      <c r="A40" s="501" t="s">
        <v>134</v>
      </c>
      <c r="B40" s="1165">
        <v>177</v>
      </c>
      <c r="C40" s="1165">
        <v>1</v>
      </c>
      <c r="D40" s="1169">
        <f t="shared" si="4"/>
        <v>178</v>
      </c>
      <c r="E40" s="1169">
        <v>0</v>
      </c>
      <c r="F40" s="1169">
        <v>0</v>
      </c>
      <c r="G40" s="1169">
        <v>0</v>
      </c>
      <c r="H40" s="1169">
        <v>0</v>
      </c>
      <c r="I40" s="1169">
        <v>11</v>
      </c>
      <c r="J40" s="1169">
        <v>0</v>
      </c>
      <c r="K40" s="1169">
        <v>0</v>
      </c>
      <c r="L40" s="1169">
        <v>11</v>
      </c>
      <c r="M40" s="1169">
        <v>0</v>
      </c>
      <c r="N40" s="1169">
        <v>1</v>
      </c>
      <c r="O40" s="1169">
        <v>0</v>
      </c>
      <c r="P40" s="1169">
        <v>1</v>
      </c>
      <c r="Q40" s="1165">
        <v>0</v>
      </c>
      <c r="R40" s="1165">
        <v>0</v>
      </c>
      <c r="S40" s="1165">
        <v>0</v>
      </c>
      <c r="T40" s="1165">
        <f t="shared" si="5"/>
        <v>0</v>
      </c>
      <c r="U40" s="1170">
        <v>12</v>
      </c>
      <c r="V40" s="1171">
        <v>190</v>
      </c>
      <c r="W40" s="636" t="s">
        <v>400</v>
      </c>
      <c r="X40" s="353"/>
      <c r="Y40" s="353"/>
      <c r="Z40" s="353"/>
      <c r="AA40" s="353"/>
    </row>
    <row r="41" spans="1:47" ht="29.1" customHeight="1" x14ac:dyDescent="0.25">
      <c r="A41" s="543" t="s">
        <v>30</v>
      </c>
      <c r="B41" s="1172">
        <v>316</v>
      </c>
      <c r="C41" s="1172"/>
      <c r="D41" s="1173">
        <f t="shared" si="4"/>
        <v>316</v>
      </c>
      <c r="E41" s="1173">
        <v>32</v>
      </c>
      <c r="F41" s="1173">
        <v>0</v>
      </c>
      <c r="G41" s="1173">
        <v>0</v>
      </c>
      <c r="H41" s="1173">
        <v>32</v>
      </c>
      <c r="I41" s="1173">
        <v>105</v>
      </c>
      <c r="J41" s="1173">
        <v>17</v>
      </c>
      <c r="K41" s="1173">
        <v>8</v>
      </c>
      <c r="L41" s="1173">
        <v>130</v>
      </c>
      <c r="M41" s="1173">
        <v>0</v>
      </c>
      <c r="N41" s="1173">
        <v>2</v>
      </c>
      <c r="O41" s="1173">
        <v>10</v>
      </c>
      <c r="P41" s="1173">
        <v>12</v>
      </c>
      <c r="Q41" s="1172">
        <v>16</v>
      </c>
      <c r="R41" s="1172">
        <v>39</v>
      </c>
      <c r="S41" s="1172">
        <v>3</v>
      </c>
      <c r="T41" s="1172">
        <f t="shared" si="5"/>
        <v>58</v>
      </c>
      <c r="U41" s="1174">
        <v>232</v>
      </c>
      <c r="V41" s="1174">
        <v>548</v>
      </c>
      <c r="W41" s="636" t="s">
        <v>401</v>
      </c>
      <c r="X41" s="353"/>
      <c r="Y41" s="353"/>
      <c r="Z41" s="353">
        <v>10138</v>
      </c>
      <c r="AA41" s="353">
        <v>78</v>
      </c>
      <c r="AB41">
        <v>10216</v>
      </c>
      <c r="AC41">
        <v>553</v>
      </c>
      <c r="AD41">
        <v>151</v>
      </c>
      <c r="AE41">
        <v>251</v>
      </c>
      <c r="AF41">
        <v>955</v>
      </c>
      <c r="AG41">
        <v>121</v>
      </c>
      <c r="AH41">
        <v>246</v>
      </c>
      <c r="AI41">
        <v>21</v>
      </c>
      <c r="AJ41">
        <v>388</v>
      </c>
      <c r="AK41">
        <v>44</v>
      </c>
      <c r="AL41">
        <v>130</v>
      </c>
      <c r="AM41">
        <v>18</v>
      </c>
      <c r="AN41">
        <v>192</v>
      </c>
      <c r="AO41">
        <v>223</v>
      </c>
      <c r="AP41">
        <v>385</v>
      </c>
      <c r="AQ41">
        <v>107</v>
      </c>
      <c r="AR41">
        <v>715</v>
      </c>
      <c r="AS41">
        <v>2250</v>
      </c>
      <c r="AT41">
        <v>12466</v>
      </c>
    </row>
    <row r="42" spans="1:47" ht="29.1" customHeight="1" x14ac:dyDescent="0.35">
      <c r="A42" s="544" t="s">
        <v>296</v>
      </c>
      <c r="B42" s="1172">
        <v>3027</v>
      </c>
      <c r="C42" s="1172">
        <v>3</v>
      </c>
      <c r="D42" s="1173">
        <f t="shared" si="4"/>
        <v>3030</v>
      </c>
      <c r="E42" s="1173">
        <v>417</v>
      </c>
      <c r="F42" s="1173">
        <v>83</v>
      </c>
      <c r="G42" s="1173">
        <v>40</v>
      </c>
      <c r="H42" s="1173">
        <v>540</v>
      </c>
      <c r="I42" s="1173">
        <v>52</v>
      </c>
      <c r="J42" s="1173">
        <v>181</v>
      </c>
      <c r="K42" s="1173">
        <v>18</v>
      </c>
      <c r="L42" s="1173">
        <v>251</v>
      </c>
      <c r="M42" s="1173">
        <v>145</v>
      </c>
      <c r="N42" s="1173">
        <v>78</v>
      </c>
      <c r="O42" s="1173">
        <v>15</v>
      </c>
      <c r="P42" s="1173">
        <v>238</v>
      </c>
      <c r="Q42" s="1172">
        <v>257</v>
      </c>
      <c r="R42" s="1172">
        <v>173</v>
      </c>
      <c r="S42" s="1172">
        <v>250</v>
      </c>
      <c r="T42" s="1172">
        <f t="shared" si="5"/>
        <v>680</v>
      </c>
      <c r="U42" s="1174">
        <v>1709</v>
      </c>
      <c r="V42" s="1174">
        <v>4739</v>
      </c>
      <c r="W42" s="637" t="s">
        <v>402</v>
      </c>
      <c r="X42" s="353"/>
      <c r="Y42" s="353"/>
      <c r="Z42" s="1407">
        <v>2637</v>
      </c>
      <c r="AA42" s="1407">
        <v>30</v>
      </c>
      <c r="AB42" s="1270">
        <v>2667</v>
      </c>
      <c r="AC42" s="1270">
        <v>320</v>
      </c>
      <c r="AD42" s="1270">
        <v>14</v>
      </c>
      <c r="AE42" s="1270">
        <v>685</v>
      </c>
      <c r="AF42" s="1270">
        <v>1019</v>
      </c>
      <c r="AG42" s="1270">
        <v>209</v>
      </c>
      <c r="AH42" s="1270">
        <v>139</v>
      </c>
      <c r="AI42" s="1270">
        <v>214</v>
      </c>
      <c r="AJ42" s="1270">
        <v>562</v>
      </c>
      <c r="AK42" s="1270">
        <v>51</v>
      </c>
      <c r="AL42" s="1270">
        <v>37</v>
      </c>
      <c r="AM42" s="1270">
        <v>52</v>
      </c>
      <c r="AN42" s="1270">
        <v>140</v>
      </c>
      <c r="AO42" s="1270">
        <v>272</v>
      </c>
      <c r="AP42" s="1270">
        <v>290</v>
      </c>
      <c r="AQ42" s="1270">
        <v>72</v>
      </c>
      <c r="AR42" s="1270">
        <v>634</v>
      </c>
      <c r="AS42" s="1270">
        <v>2355</v>
      </c>
      <c r="AT42" s="1270">
        <v>5022</v>
      </c>
    </row>
    <row r="43" spans="1:47" ht="29.1" customHeight="1" x14ac:dyDescent="0.35">
      <c r="A43" s="544" t="s">
        <v>26</v>
      </c>
      <c r="B43" s="1172">
        <v>935</v>
      </c>
      <c r="C43" s="1172">
        <v>6</v>
      </c>
      <c r="D43" s="1173">
        <f t="shared" si="4"/>
        <v>941</v>
      </c>
      <c r="E43" s="1173">
        <v>80</v>
      </c>
      <c r="F43" s="1173">
        <v>38</v>
      </c>
      <c r="G43" s="1173">
        <v>32</v>
      </c>
      <c r="H43" s="1173">
        <v>150</v>
      </c>
      <c r="I43" s="1173">
        <v>39</v>
      </c>
      <c r="J43" s="1173">
        <v>32</v>
      </c>
      <c r="K43" s="1173">
        <v>30</v>
      </c>
      <c r="L43" s="1173">
        <v>101</v>
      </c>
      <c r="M43" s="1173">
        <v>6</v>
      </c>
      <c r="N43" s="1173">
        <v>0</v>
      </c>
      <c r="O43" s="1173">
        <v>8</v>
      </c>
      <c r="P43" s="1173">
        <v>14</v>
      </c>
      <c r="Q43" s="1172">
        <v>61</v>
      </c>
      <c r="R43" s="1172">
        <v>20</v>
      </c>
      <c r="S43" s="1172">
        <v>8</v>
      </c>
      <c r="T43" s="1172">
        <f t="shared" si="5"/>
        <v>89</v>
      </c>
      <c r="U43" s="1174">
        <v>354</v>
      </c>
      <c r="V43" s="1174">
        <v>1295</v>
      </c>
      <c r="W43" s="637" t="s">
        <v>404</v>
      </c>
      <c r="X43" s="355"/>
      <c r="Y43" s="355"/>
      <c r="Z43" s="1409">
        <v>30510</v>
      </c>
      <c r="AA43" s="1409">
        <v>472</v>
      </c>
      <c r="AB43" s="1270">
        <v>30982</v>
      </c>
      <c r="AC43" s="1270">
        <v>648</v>
      </c>
      <c r="AD43" s="1270">
        <v>54</v>
      </c>
      <c r="AE43" s="1270">
        <v>224</v>
      </c>
      <c r="AF43" s="1270">
        <v>926</v>
      </c>
      <c r="AG43" s="1270">
        <v>178</v>
      </c>
      <c r="AH43" s="1270">
        <v>65</v>
      </c>
      <c r="AI43" s="1270">
        <v>258</v>
      </c>
      <c r="AJ43" s="1270">
        <v>501</v>
      </c>
      <c r="AK43" s="1270">
        <v>183</v>
      </c>
      <c r="AL43" s="1270">
        <v>32</v>
      </c>
      <c r="AM43" s="1270">
        <v>238</v>
      </c>
      <c r="AN43" s="1270">
        <v>453</v>
      </c>
      <c r="AO43" s="1270">
        <v>977</v>
      </c>
      <c r="AP43" s="1270">
        <v>446</v>
      </c>
      <c r="AQ43" s="1270">
        <v>299</v>
      </c>
      <c r="AR43" s="1270">
        <v>1722</v>
      </c>
      <c r="AS43" s="1270">
        <v>3602</v>
      </c>
      <c r="AT43" s="1270">
        <v>34584</v>
      </c>
    </row>
    <row r="44" spans="1:47" s="459" customFormat="1" ht="29.1" customHeight="1" x14ac:dyDescent="0.4">
      <c r="A44" s="544" t="s">
        <v>38</v>
      </c>
      <c r="B44" s="1172">
        <v>1873</v>
      </c>
      <c r="C44" s="1172">
        <v>28</v>
      </c>
      <c r="D44" s="1173">
        <f t="shared" si="4"/>
        <v>1901</v>
      </c>
      <c r="E44" s="1173">
        <v>125</v>
      </c>
      <c r="F44" s="1173">
        <v>14</v>
      </c>
      <c r="G44" s="1173">
        <v>5</v>
      </c>
      <c r="H44" s="1173">
        <v>144</v>
      </c>
      <c r="I44" s="1173">
        <v>10</v>
      </c>
      <c r="J44" s="1173">
        <v>3</v>
      </c>
      <c r="K44" s="1173">
        <v>0</v>
      </c>
      <c r="L44" s="1173">
        <v>13</v>
      </c>
      <c r="M44" s="1173">
        <v>8</v>
      </c>
      <c r="N44" s="1173">
        <v>6</v>
      </c>
      <c r="O44" s="1173">
        <v>5</v>
      </c>
      <c r="P44" s="1173">
        <v>19</v>
      </c>
      <c r="Q44" s="1172">
        <v>14</v>
      </c>
      <c r="R44" s="1172">
        <v>25</v>
      </c>
      <c r="S44" s="1172">
        <v>34</v>
      </c>
      <c r="T44" s="1172">
        <f t="shared" si="5"/>
        <v>73</v>
      </c>
      <c r="U44" s="1174">
        <v>249</v>
      </c>
      <c r="V44" s="1174">
        <v>2150</v>
      </c>
      <c r="W44" s="637" t="s">
        <v>406</v>
      </c>
      <c r="X44" s="465"/>
      <c r="Y44" s="465"/>
      <c r="Z44" s="1410">
        <f t="shared" ref="Z44:AT44" si="7">SUM(Z41:Z43)</f>
        <v>43285</v>
      </c>
      <c r="AA44" s="1410">
        <f t="shared" si="7"/>
        <v>580</v>
      </c>
      <c r="AB44" s="21">
        <f t="shared" si="7"/>
        <v>43865</v>
      </c>
      <c r="AC44" s="21">
        <f t="shared" si="7"/>
        <v>1521</v>
      </c>
      <c r="AD44" s="1410">
        <f t="shared" si="7"/>
        <v>219</v>
      </c>
      <c r="AE44" s="1410">
        <f t="shared" si="7"/>
        <v>1160</v>
      </c>
      <c r="AF44" s="1410">
        <f t="shared" si="7"/>
        <v>2900</v>
      </c>
      <c r="AG44" s="1410">
        <f t="shared" si="7"/>
        <v>508</v>
      </c>
      <c r="AH44" s="1410">
        <f t="shared" si="7"/>
        <v>450</v>
      </c>
      <c r="AI44" s="1410">
        <f t="shared" si="7"/>
        <v>493</v>
      </c>
      <c r="AJ44" s="1410">
        <f t="shared" si="7"/>
        <v>1451</v>
      </c>
      <c r="AK44" s="1410">
        <f t="shared" si="7"/>
        <v>278</v>
      </c>
      <c r="AL44" s="1410">
        <f t="shared" si="7"/>
        <v>199</v>
      </c>
      <c r="AM44" s="1410">
        <f t="shared" si="7"/>
        <v>308</v>
      </c>
      <c r="AN44" s="1410">
        <f t="shared" si="7"/>
        <v>785</v>
      </c>
      <c r="AO44" s="1410">
        <f t="shared" si="7"/>
        <v>1472</v>
      </c>
      <c r="AP44" s="1410">
        <f t="shared" si="7"/>
        <v>1121</v>
      </c>
      <c r="AQ44" s="1410">
        <f t="shared" si="7"/>
        <v>478</v>
      </c>
      <c r="AR44" s="1410">
        <f t="shared" si="7"/>
        <v>3071</v>
      </c>
      <c r="AS44" s="1410">
        <f t="shared" si="7"/>
        <v>8207</v>
      </c>
      <c r="AT44" s="1410">
        <f t="shared" si="7"/>
        <v>52072</v>
      </c>
      <c r="AU44" s="21"/>
    </row>
    <row r="45" spans="1:47" ht="29.1" customHeight="1" x14ac:dyDescent="0.35">
      <c r="A45" s="544" t="s">
        <v>43</v>
      </c>
      <c r="B45" s="1172">
        <v>656</v>
      </c>
      <c r="C45" s="1172">
        <v>320</v>
      </c>
      <c r="D45" s="1173">
        <f t="shared" si="4"/>
        <v>976</v>
      </c>
      <c r="E45" s="1173">
        <v>0</v>
      </c>
      <c r="F45" s="1173">
        <v>0</v>
      </c>
      <c r="G45" s="1173">
        <v>0</v>
      </c>
      <c r="H45" s="1173">
        <v>33</v>
      </c>
      <c r="I45" s="1173">
        <v>0</v>
      </c>
      <c r="J45" s="1173">
        <v>0</v>
      </c>
      <c r="K45" s="1173">
        <v>0</v>
      </c>
      <c r="L45" s="1173">
        <v>0</v>
      </c>
      <c r="M45" s="1173">
        <v>0</v>
      </c>
      <c r="N45" s="1173">
        <v>2</v>
      </c>
      <c r="O45" s="1173">
        <v>0</v>
      </c>
      <c r="P45" s="1173">
        <v>2</v>
      </c>
      <c r="Q45" s="1172">
        <v>37</v>
      </c>
      <c r="R45" s="1172">
        <v>0</v>
      </c>
      <c r="S45" s="1172">
        <v>1</v>
      </c>
      <c r="T45" s="1172">
        <f t="shared" si="5"/>
        <v>38</v>
      </c>
      <c r="U45" s="1174">
        <v>73</v>
      </c>
      <c r="V45" s="1174">
        <v>1049</v>
      </c>
      <c r="W45" s="637" t="s">
        <v>408</v>
      </c>
      <c r="X45" s="353"/>
      <c r="Y45" s="353"/>
      <c r="Z45" s="1407">
        <v>9395</v>
      </c>
      <c r="AA45" s="1407">
        <v>520</v>
      </c>
      <c r="AB45" s="1270">
        <v>9915</v>
      </c>
      <c r="AC45" s="1270">
        <v>1948</v>
      </c>
      <c r="AD45" s="1270">
        <v>215</v>
      </c>
      <c r="AE45" s="1270">
        <v>263</v>
      </c>
      <c r="AF45" s="1270">
        <v>2459</v>
      </c>
      <c r="AG45" s="1270">
        <v>288</v>
      </c>
      <c r="AH45" s="1270">
        <v>659</v>
      </c>
      <c r="AI45" s="1270">
        <v>336</v>
      </c>
      <c r="AJ45" s="1270">
        <v>1283</v>
      </c>
      <c r="AK45" s="1270">
        <v>200</v>
      </c>
      <c r="AL45" s="1270">
        <v>239</v>
      </c>
      <c r="AM45" s="1270">
        <v>478</v>
      </c>
      <c r="AN45" s="1270">
        <v>917</v>
      </c>
      <c r="AO45" s="1270">
        <v>556</v>
      </c>
      <c r="AP45" s="1270">
        <v>469</v>
      </c>
      <c r="AQ45" s="1270">
        <v>384</v>
      </c>
      <c r="AR45" s="1270">
        <v>1409</v>
      </c>
      <c r="AS45" s="1270">
        <v>6068</v>
      </c>
      <c r="AT45" s="1270">
        <v>15983</v>
      </c>
    </row>
    <row r="46" spans="1:47" s="459" customFormat="1" ht="29.1" customHeight="1" thickBot="1" x14ac:dyDescent="0.4">
      <c r="A46" s="544" t="s">
        <v>366</v>
      </c>
      <c r="B46" s="1172">
        <v>6</v>
      </c>
      <c r="C46" s="1172">
        <v>0</v>
      </c>
      <c r="D46" s="1173">
        <f t="shared" si="4"/>
        <v>6</v>
      </c>
      <c r="E46" s="1173">
        <v>0</v>
      </c>
      <c r="F46" s="1173">
        <v>0</v>
      </c>
      <c r="G46" s="1173">
        <v>0</v>
      </c>
      <c r="H46" s="1173">
        <v>0</v>
      </c>
      <c r="I46" s="1173">
        <v>0</v>
      </c>
      <c r="J46" s="1173">
        <v>0</v>
      </c>
      <c r="K46" s="1173">
        <v>0</v>
      </c>
      <c r="L46" s="1173">
        <v>0</v>
      </c>
      <c r="M46" s="1173">
        <v>0</v>
      </c>
      <c r="N46" s="1173">
        <v>0</v>
      </c>
      <c r="O46" s="1173">
        <v>0</v>
      </c>
      <c r="P46" s="1173">
        <v>0</v>
      </c>
      <c r="Q46" s="1172">
        <v>0</v>
      </c>
      <c r="R46" s="1172">
        <v>0</v>
      </c>
      <c r="S46" s="1172">
        <v>0</v>
      </c>
      <c r="T46" s="1172">
        <f t="shared" si="5"/>
        <v>0</v>
      </c>
      <c r="U46" s="1174">
        <v>0</v>
      </c>
      <c r="V46" s="1174">
        <v>6</v>
      </c>
      <c r="W46" s="637" t="s">
        <v>424</v>
      </c>
      <c r="X46" s="471"/>
      <c r="Y46" s="471"/>
      <c r="Z46" s="1411">
        <v>1</v>
      </c>
      <c r="AA46" s="1411">
        <v>0</v>
      </c>
      <c r="AB46" s="257">
        <v>1</v>
      </c>
      <c r="AC46" s="257">
        <v>0</v>
      </c>
      <c r="AD46" s="257">
        <v>0</v>
      </c>
      <c r="AE46" s="257">
        <v>0</v>
      </c>
      <c r="AF46" s="257">
        <v>0</v>
      </c>
      <c r="AG46" s="257">
        <v>0</v>
      </c>
      <c r="AH46" s="257">
        <v>0</v>
      </c>
      <c r="AI46" s="257">
        <v>0</v>
      </c>
      <c r="AJ46" s="257">
        <v>0</v>
      </c>
      <c r="AK46" s="257">
        <v>0</v>
      </c>
      <c r="AL46" s="257">
        <v>0</v>
      </c>
      <c r="AM46" s="257">
        <v>16</v>
      </c>
      <c r="AN46" s="257">
        <v>16</v>
      </c>
      <c r="AO46" s="257">
        <v>0</v>
      </c>
      <c r="AP46" s="257">
        <v>0</v>
      </c>
      <c r="AQ46" s="257">
        <v>0</v>
      </c>
      <c r="AR46" s="257">
        <v>0</v>
      </c>
      <c r="AS46" s="257">
        <v>16</v>
      </c>
      <c r="AT46" s="257">
        <v>16</v>
      </c>
    </row>
    <row r="47" spans="1:47" ht="29.1" customHeight="1" thickBot="1" x14ac:dyDescent="0.4">
      <c r="A47" s="533" t="s">
        <v>619</v>
      </c>
      <c r="B47" s="1166">
        <v>9395</v>
      </c>
      <c r="C47" s="1166">
        <v>520</v>
      </c>
      <c r="D47" s="1164">
        <f t="shared" si="4"/>
        <v>9915</v>
      </c>
      <c r="E47" s="1164">
        <f t="shared" ref="E47:S47" si="8">SUM(E34:E46)</f>
        <v>1948</v>
      </c>
      <c r="F47" s="1164">
        <f t="shared" si="8"/>
        <v>215</v>
      </c>
      <c r="G47" s="1164">
        <f t="shared" si="8"/>
        <v>263</v>
      </c>
      <c r="H47" s="1164">
        <v>2459</v>
      </c>
      <c r="I47" s="1164">
        <f t="shared" si="8"/>
        <v>288</v>
      </c>
      <c r="J47" s="1164">
        <f t="shared" si="8"/>
        <v>659</v>
      </c>
      <c r="K47" s="1164">
        <f t="shared" si="8"/>
        <v>336</v>
      </c>
      <c r="L47" s="1164">
        <v>1283</v>
      </c>
      <c r="M47" s="1164">
        <f t="shared" si="8"/>
        <v>200</v>
      </c>
      <c r="N47" s="1164">
        <f t="shared" si="8"/>
        <v>239</v>
      </c>
      <c r="O47" s="1164">
        <f t="shared" si="8"/>
        <v>478</v>
      </c>
      <c r="P47" s="1164">
        <f>SUM(P34:P46)</f>
        <v>917</v>
      </c>
      <c r="Q47" s="1166">
        <f t="shared" si="8"/>
        <v>556</v>
      </c>
      <c r="R47" s="1166">
        <f t="shared" si="8"/>
        <v>469</v>
      </c>
      <c r="S47" s="1166">
        <f t="shared" si="8"/>
        <v>384</v>
      </c>
      <c r="T47" s="1175">
        <f t="shared" si="5"/>
        <v>1409</v>
      </c>
      <c r="U47" s="1166">
        <f>SUM(U34:U46)</f>
        <v>6068</v>
      </c>
      <c r="V47" s="1175">
        <f>SUM(V34:V46)</f>
        <v>15983</v>
      </c>
      <c r="W47" s="1010" t="s">
        <v>700</v>
      </c>
      <c r="X47" s="314"/>
      <c r="Y47" s="314"/>
      <c r="Z47" s="1412">
        <f t="shared" ref="Z47:AT47" si="9">SUM(Z44:Z46)</f>
        <v>52681</v>
      </c>
      <c r="AA47" s="1412">
        <f t="shared" si="9"/>
        <v>1100</v>
      </c>
      <c r="AB47" s="1270">
        <f t="shared" si="9"/>
        <v>53781</v>
      </c>
      <c r="AC47" s="1270">
        <f t="shared" si="9"/>
        <v>3469</v>
      </c>
      <c r="AD47" s="1412">
        <f t="shared" si="9"/>
        <v>434</v>
      </c>
      <c r="AE47" s="1412">
        <f t="shared" si="9"/>
        <v>1423</v>
      </c>
      <c r="AF47" s="1412">
        <f t="shared" si="9"/>
        <v>5359</v>
      </c>
      <c r="AG47" s="1412">
        <f t="shared" si="9"/>
        <v>796</v>
      </c>
      <c r="AH47" s="1412">
        <f t="shared" si="9"/>
        <v>1109</v>
      </c>
      <c r="AI47" s="1412">
        <f t="shared" si="9"/>
        <v>829</v>
      </c>
      <c r="AJ47" s="1412">
        <f t="shared" si="9"/>
        <v>2734</v>
      </c>
      <c r="AK47" s="1412">
        <f t="shared" si="9"/>
        <v>478</v>
      </c>
      <c r="AL47" s="1412">
        <f t="shared" si="9"/>
        <v>438</v>
      </c>
      <c r="AM47" s="1412">
        <f t="shared" si="9"/>
        <v>802</v>
      </c>
      <c r="AN47" s="1412">
        <f t="shared" si="9"/>
        <v>1718</v>
      </c>
      <c r="AO47" s="1412">
        <f t="shared" si="9"/>
        <v>2028</v>
      </c>
      <c r="AP47" s="1412">
        <f t="shared" si="9"/>
        <v>1590</v>
      </c>
      <c r="AQ47" s="1412">
        <f t="shared" si="9"/>
        <v>862</v>
      </c>
      <c r="AR47" s="1412">
        <f t="shared" si="9"/>
        <v>4480</v>
      </c>
      <c r="AS47" s="1412">
        <f t="shared" si="9"/>
        <v>14291</v>
      </c>
      <c r="AT47" s="1412">
        <f t="shared" si="9"/>
        <v>68071</v>
      </c>
    </row>
    <row r="48" spans="1:47" ht="29.1" customHeight="1" thickBot="1" x14ac:dyDescent="0.3">
      <c r="A48" s="1013" t="s">
        <v>624</v>
      </c>
      <c r="B48" s="1167"/>
      <c r="C48" s="1167"/>
      <c r="D48" s="1168"/>
      <c r="E48" s="1168"/>
      <c r="F48" s="1168"/>
      <c r="G48" s="1168"/>
      <c r="H48" s="1168"/>
      <c r="I48" s="1168"/>
      <c r="J48" s="1168"/>
      <c r="K48" s="1168"/>
      <c r="L48" s="1168"/>
      <c r="M48" s="1168"/>
      <c r="N48" s="1168"/>
      <c r="O48" s="1168"/>
      <c r="P48" s="1168"/>
      <c r="Q48" s="1167"/>
      <c r="R48" s="1167"/>
      <c r="S48" s="1167"/>
      <c r="T48" s="1167"/>
      <c r="U48" s="1168"/>
      <c r="V48" s="1168"/>
      <c r="W48" s="1039" t="s">
        <v>701</v>
      </c>
      <c r="X48" s="356"/>
      <c r="Y48" s="356"/>
      <c r="Z48" s="356"/>
      <c r="AA48" s="356"/>
    </row>
    <row r="49" spans="1:29" ht="29.1" customHeight="1" thickBot="1" x14ac:dyDescent="0.3">
      <c r="A49" s="497" t="s">
        <v>31</v>
      </c>
      <c r="B49" s="1176">
        <v>1</v>
      </c>
      <c r="C49" s="1176">
        <v>0</v>
      </c>
      <c r="D49" s="1176">
        <v>1</v>
      </c>
      <c r="E49" s="1176">
        <v>0</v>
      </c>
      <c r="F49" s="1176">
        <v>0</v>
      </c>
      <c r="G49" s="1176">
        <v>0</v>
      </c>
      <c r="H49" s="1176">
        <v>0</v>
      </c>
      <c r="I49" s="1176">
        <v>0</v>
      </c>
      <c r="J49" s="1176">
        <v>0</v>
      </c>
      <c r="K49" s="1176">
        <v>0</v>
      </c>
      <c r="L49" s="1176">
        <v>0</v>
      </c>
      <c r="M49" s="1176">
        <v>0</v>
      </c>
      <c r="N49" s="1176">
        <v>0</v>
      </c>
      <c r="O49" s="1176">
        <v>12</v>
      </c>
      <c r="P49" s="1176">
        <v>12</v>
      </c>
      <c r="Q49" s="1176">
        <v>0</v>
      </c>
      <c r="R49" s="1176">
        <v>0</v>
      </c>
      <c r="S49" s="1176">
        <v>0</v>
      </c>
      <c r="T49" s="1176">
        <v>0</v>
      </c>
      <c r="U49" s="1176">
        <v>13</v>
      </c>
      <c r="V49" s="1176">
        <v>13</v>
      </c>
      <c r="W49" s="638" t="s">
        <v>397</v>
      </c>
    </row>
    <row r="50" spans="1:29" ht="29.1" customHeight="1" thickBot="1" x14ac:dyDescent="0.3">
      <c r="A50" s="569" t="s">
        <v>625</v>
      </c>
      <c r="B50" s="1166">
        <f t="shared" ref="B50:T50" si="10">SUM(B49)</f>
        <v>1</v>
      </c>
      <c r="C50" s="1166">
        <f t="shared" si="10"/>
        <v>0</v>
      </c>
      <c r="D50" s="1164">
        <f t="shared" si="10"/>
        <v>1</v>
      </c>
      <c r="E50" s="1164">
        <f t="shared" si="10"/>
        <v>0</v>
      </c>
      <c r="F50" s="1164">
        <f t="shared" si="10"/>
        <v>0</v>
      </c>
      <c r="G50" s="1164">
        <f t="shared" si="10"/>
        <v>0</v>
      </c>
      <c r="H50" s="1164">
        <f t="shared" si="10"/>
        <v>0</v>
      </c>
      <c r="I50" s="1164">
        <f t="shared" si="10"/>
        <v>0</v>
      </c>
      <c r="J50" s="1164">
        <f t="shared" si="10"/>
        <v>0</v>
      </c>
      <c r="K50" s="1164">
        <f t="shared" si="10"/>
        <v>0</v>
      </c>
      <c r="L50" s="1164">
        <f t="shared" si="10"/>
        <v>0</v>
      </c>
      <c r="M50" s="1164">
        <f t="shared" si="10"/>
        <v>0</v>
      </c>
      <c r="N50" s="1164">
        <f t="shared" si="10"/>
        <v>0</v>
      </c>
      <c r="O50" s="1164">
        <f t="shared" si="10"/>
        <v>12</v>
      </c>
      <c r="P50" s="1164">
        <v>12</v>
      </c>
      <c r="Q50" s="1166">
        <f t="shared" si="10"/>
        <v>0</v>
      </c>
      <c r="R50" s="1166">
        <f t="shared" si="10"/>
        <v>0</v>
      </c>
      <c r="S50" s="1166">
        <f t="shared" si="10"/>
        <v>0</v>
      </c>
      <c r="T50" s="1166">
        <f t="shared" si="10"/>
        <v>0</v>
      </c>
      <c r="U50" s="1166">
        <v>13</v>
      </c>
      <c r="V50" s="1166">
        <v>13</v>
      </c>
      <c r="W50" s="639" t="s">
        <v>702</v>
      </c>
    </row>
    <row r="51" spans="1:29" ht="29.1" customHeight="1" thickBot="1" x14ac:dyDescent="0.3">
      <c r="A51" s="535" t="s">
        <v>868</v>
      </c>
      <c r="B51" s="1177">
        <v>52681</v>
      </c>
      <c r="C51" s="1177">
        <v>1100</v>
      </c>
      <c r="D51" s="1177">
        <v>53781</v>
      </c>
      <c r="E51" s="1177">
        <v>3469</v>
      </c>
      <c r="F51" s="1177">
        <v>434</v>
      </c>
      <c r="G51" s="1177">
        <v>1423</v>
      </c>
      <c r="H51" s="1177">
        <v>5359</v>
      </c>
      <c r="I51" s="1177">
        <v>796</v>
      </c>
      <c r="J51" s="1177">
        <v>1109</v>
      </c>
      <c r="K51" s="1177">
        <v>829</v>
      </c>
      <c r="L51" s="1177">
        <v>2734</v>
      </c>
      <c r="M51" s="1177">
        <v>478</v>
      </c>
      <c r="N51" s="1177">
        <v>438</v>
      </c>
      <c r="O51" s="1177">
        <v>798</v>
      </c>
      <c r="P51" s="1177">
        <v>1714</v>
      </c>
      <c r="Q51" s="1177">
        <v>2028</v>
      </c>
      <c r="R51" s="1177">
        <v>1590</v>
      </c>
      <c r="S51" s="1177">
        <v>862</v>
      </c>
      <c r="T51" s="1177">
        <v>4480</v>
      </c>
      <c r="U51" s="1177">
        <v>14288</v>
      </c>
      <c r="V51" s="1177">
        <v>68068</v>
      </c>
      <c r="W51" s="986"/>
    </row>
    <row r="52" spans="1:29" ht="19.5" customHeight="1" x14ac:dyDescent="0.25">
      <c r="A52" s="1726" t="s">
        <v>872</v>
      </c>
      <c r="B52" s="1726"/>
      <c r="C52" s="1726"/>
      <c r="D52" s="1726"/>
      <c r="E52" s="1011"/>
      <c r="F52" s="1011"/>
      <c r="G52" s="1011"/>
      <c r="H52" s="1011"/>
      <c r="I52" s="536"/>
      <c r="J52" s="536"/>
      <c r="K52" s="608"/>
      <c r="L52" s="608"/>
      <c r="M52" s="608"/>
      <c r="N52" s="608"/>
      <c r="O52" s="608"/>
      <c r="P52" s="608"/>
      <c r="Q52" s="608"/>
      <c r="R52" s="1727" t="s">
        <v>873</v>
      </c>
      <c r="S52" s="1727"/>
      <c r="T52" s="1727"/>
      <c r="U52" s="1727"/>
      <c r="V52" s="1727"/>
      <c r="W52" s="1727"/>
    </row>
    <row r="53" spans="1:29" ht="14.25" customHeight="1" x14ac:dyDescent="0.25"/>
    <row r="54" spans="1:29" ht="14.25" customHeight="1" x14ac:dyDescent="0.25"/>
    <row r="58" spans="1:29" ht="26.25" x14ac:dyDescent="0.4">
      <c r="Z58" s="21">
        <v>0</v>
      </c>
      <c r="AA58" s="21">
        <v>0</v>
      </c>
      <c r="AB58" s="21">
        <v>0</v>
      </c>
      <c r="AC58" s="21">
        <f t="shared" ref="AC58:AC71" si="11">SUM(Z58:AB58)</f>
        <v>0</v>
      </c>
    </row>
    <row r="59" spans="1:29" ht="26.25" x14ac:dyDescent="0.4">
      <c r="Z59" s="21">
        <v>13</v>
      </c>
      <c r="AA59" s="21">
        <v>24</v>
      </c>
      <c r="AB59" s="21">
        <v>0</v>
      </c>
      <c r="AC59" s="21">
        <f t="shared" si="11"/>
        <v>37</v>
      </c>
    </row>
    <row r="60" spans="1:29" ht="26.25" x14ac:dyDescent="0.4">
      <c r="Z60" s="21">
        <v>4</v>
      </c>
      <c r="AA60" s="21">
        <v>37</v>
      </c>
      <c r="AB60" s="21">
        <v>56</v>
      </c>
      <c r="AC60" s="21">
        <f t="shared" si="11"/>
        <v>97</v>
      </c>
    </row>
    <row r="61" spans="1:29" ht="36" x14ac:dyDescent="0.55000000000000004">
      <c r="B61" s="1413"/>
      <c r="C61" s="1413"/>
      <c r="D61" s="1413"/>
      <c r="E61" s="1413"/>
      <c r="F61" s="1413"/>
      <c r="G61" s="1413"/>
      <c r="H61" s="1413"/>
      <c r="I61" s="1413"/>
      <c r="J61" s="1413"/>
      <c r="K61" s="1413"/>
      <c r="L61" s="1413"/>
      <c r="M61" s="1413"/>
      <c r="N61" s="1413"/>
      <c r="O61" s="1413"/>
      <c r="P61" s="1413"/>
      <c r="Q61" s="1413"/>
      <c r="R61" s="1413"/>
      <c r="S61" s="1413"/>
      <c r="T61" s="1413"/>
      <c r="U61" s="1413"/>
      <c r="V61" s="1413"/>
      <c r="Z61" s="21">
        <v>2</v>
      </c>
      <c r="AA61" s="21">
        <v>0</v>
      </c>
      <c r="AB61" s="21">
        <v>0</v>
      </c>
      <c r="AC61" s="21">
        <f t="shared" si="11"/>
        <v>2</v>
      </c>
    </row>
    <row r="62" spans="1:29" ht="26.25" x14ac:dyDescent="0.4">
      <c r="Z62" s="21">
        <v>129</v>
      </c>
      <c r="AA62" s="21">
        <v>5</v>
      </c>
      <c r="AB62" s="21">
        <v>15</v>
      </c>
      <c r="AC62" s="21">
        <f t="shared" si="11"/>
        <v>149</v>
      </c>
    </row>
    <row r="63" spans="1:29" ht="26.25" x14ac:dyDescent="0.4">
      <c r="Z63" s="21">
        <v>23</v>
      </c>
      <c r="AA63" s="21">
        <v>146</v>
      </c>
      <c r="AB63" s="21">
        <v>17</v>
      </c>
      <c r="AC63" s="21">
        <f t="shared" si="11"/>
        <v>186</v>
      </c>
    </row>
    <row r="64" spans="1:29" ht="26.25" x14ac:dyDescent="0.4">
      <c r="Z64" s="21">
        <v>0</v>
      </c>
      <c r="AA64" s="21">
        <v>0</v>
      </c>
      <c r="AB64" s="21">
        <v>0</v>
      </c>
      <c r="AC64" s="21">
        <f t="shared" si="11"/>
        <v>0</v>
      </c>
    </row>
    <row r="65" spans="2:29" ht="26.25" x14ac:dyDescent="0.4">
      <c r="Z65" s="21">
        <v>16</v>
      </c>
      <c r="AA65" s="21">
        <v>39</v>
      </c>
      <c r="AB65" s="21">
        <v>3</v>
      </c>
      <c r="AC65" s="21">
        <f t="shared" si="11"/>
        <v>58</v>
      </c>
    </row>
    <row r="66" spans="2:29" ht="26.25" x14ac:dyDescent="0.4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>
        <v>257</v>
      </c>
      <c r="AA66" s="21">
        <v>175</v>
      </c>
      <c r="AB66" s="21">
        <v>250</v>
      </c>
      <c r="AC66" s="21">
        <f t="shared" si="11"/>
        <v>682</v>
      </c>
    </row>
    <row r="67" spans="2:29" ht="26.25" x14ac:dyDescent="0.4">
      <c r="B67" s="257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>
        <v>61</v>
      </c>
      <c r="AA67" s="21">
        <v>20</v>
      </c>
      <c r="AB67" s="21">
        <v>8</v>
      </c>
      <c r="AC67" s="21">
        <f t="shared" si="11"/>
        <v>89</v>
      </c>
    </row>
    <row r="68" spans="2:29" ht="26.25" x14ac:dyDescent="0.4">
      <c r="Z68" s="21">
        <v>14</v>
      </c>
      <c r="AA68" s="21">
        <v>25</v>
      </c>
      <c r="AB68" s="21">
        <v>31</v>
      </c>
      <c r="AC68" s="21">
        <f t="shared" si="11"/>
        <v>70</v>
      </c>
    </row>
    <row r="69" spans="2:29" ht="26.25" x14ac:dyDescent="0.4">
      <c r="B69" s="257"/>
      <c r="Z69" s="21">
        <v>37</v>
      </c>
      <c r="AA69" s="21">
        <v>0</v>
      </c>
      <c r="AB69" s="21">
        <v>1</v>
      </c>
      <c r="AC69" s="21">
        <f t="shared" si="11"/>
        <v>38</v>
      </c>
    </row>
    <row r="70" spans="2:29" ht="26.25" x14ac:dyDescent="0.4">
      <c r="Z70" s="21">
        <v>0</v>
      </c>
      <c r="AA70" s="21">
        <v>0</v>
      </c>
      <c r="AB70" s="21">
        <v>0</v>
      </c>
      <c r="AC70" s="21">
        <f t="shared" si="11"/>
        <v>0</v>
      </c>
    </row>
    <row r="71" spans="2:29" ht="26.25" x14ac:dyDescent="0.4">
      <c r="Z71" s="21">
        <v>556</v>
      </c>
      <c r="AA71" s="21">
        <v>471</v>
      </c>
      <c r="AB71" s="21">
        <v>381</v>
      </c>
      <c r="AC71" s="21">
        <f t="shared" si="11"/>
        <v>1408</v>
      </c>
    </row>
    <row r="72" spans="2:29" ht="26.25" x14ac:dyDescent="0.25">
      <c r="B72" s="1403"/>
      <c r="C72" s="1403"/>
      <c r="D72" s="1403"/>
      <c r="E72" s="1403"/>
      <c r="F72" s="1403"/>
      <c r="G72" s="1403"/>
      <c r="H72" s="1403"/>
      <c r="I72" s="1403"/>
      <c r="J72" s="1403"/>
      <c r="K72" s="1403"/>
      <c r="L72" s="1403"/>
      <c r="M72" s="1403"/>
      <c r="N72" s="1403"/>
      <c r="O72" s="1403"/>
      <c r="P72" s="1403"/>
      <c r="Q72" s="1403"/>
      <c r="R72" s="1403"/>
      <c r="S72" s="1403"/>
      <c r="T72" s="1403"/>
      <c r="U72" s="1403"/>
      <c r="V72" s="1403"/>
      <c r="W72" s="1403"/>
    </row>
    <row r="73" spans="2:29" ht="26.25" x14ac:dyDescent="0.25">
      <c r="B73" s="1403"/>
      <c r="C73" s="1403"/>
      <c r="D73" s="1403"/>
      <c r="E73" s="1403"/>
      <c r="F73" s="1403"/>
      <c r="G73" s="1403"/>
      <c r="H73" s="1403"/>
      <c r="I73" s="1403"/>
      <c r="J73" s="1403"/>
      <c r="K73" s="1403"/>
      <c r="L73" s="1403"/>
      <c r="M73" s="1403"/>
      <c r="N73" s="1403"/>
      <c r="O73" s="1403"/>
      <c r="P73" s="1403"/>
      <c r="Q73" s="1403"/>
      <c r="R73" s="1403"/>
      <c r="S73" s="1403"/>
      <c r="T73" s="1403"/>
      <c r="U73" s="1403"/>
      <c r="V73" s="1403"/>
      <c r="W73" s="1403"/>
    </row>
    <row r="74" spans="2:29" ht="26.25" x14ac:dyDescent="0.25">
      <c r="B74" s="1403"/>
      <c r="C74" s="1403"/>
      <c r="D74" s="1403"/>
      <c r="E74" s="1403"/>
      <c r="F74" s="1403"/>
      <c r="G74" s="1403"/>
      <c r="H74" s="1403"/>
      <c r="I74" s="1403"/>
      <c r="J74" s="1403"/>
      <c r="K74" s="1403"/>
      <c r="L74" s="1403"/>
      <c r="M74" s="1403"/>
      <c r="N74" s="1403"/>
      <c r="O74" s="1403"/>
      <c r="P74" s="1403"/>
      <c r="Q74" s="1403"/>
      <c r="R74" s="1403"/>
      <c r="S74" s="1403"/>
      <c r="T74" s="1403"/>
      <c r="U74" s="1403"/>
      <c r="V74" s="1403"/>
      <c r="W74" s="1403"/>
    </row>
    <row r="75" spans="2:29" ht="26.25" x14ac:dyDescent="0.25">
      <c r="B75" s="1403"/>
      <c r="C75" s="1403"/>
      <c r="D75" s="1403"/>
      <c r="E75" s="1403"/>
      <c r="F75" s="1403"/>
      <c r="G75" s="1403"/>
      <c r="H75" s="1403"/>
      <c r="I75" s="1403"/>
      <c r="J75" s="1403"/>
      <c r="K75" s="1403"/>
      <c r="L75" s="1403"/>
      <c r="M75" s="1403"/>
      <c r="N75" s="1403"/>
      <c r="O75" s="1403"/>
      <c r="P75" s="1403"/>
      <c r="Q75" s="1403"/>
      <c r="R75" s="1403"/>
      <c r="S75" s="1403"/>
      <c r="T75" s="1403"/>
      <c r="U75" s="1403"/>
      <c r="V75" s="1403"/>
      <c r="W75" s="1403"/>
    </row>
  </sheetData>
  <mergeCells count="33">
    <mergeCell ref="E4:G4"/>
    <mergeCell ref="E5:G5"/>
    <mergeCell ref="A1:W1"/>
    <mergeCell ref="A2:W2"/>
    <mergeCell ref="A4:A8"/>
    <mergeCell ref="W4:W8"/>
    <mergeCell ref="E7:G7"/>
    <mergeCell ref="T4:T8"/>
    <mergeCell ref="I4:K4"/>
    <mergeCell ref="M5:O5"/>
    <mergeCell ref="H4:H8"/>
    <mergeCell ref="P4:P8"/>
    <mergeCell ref="M4:O4"/>
    <mergeCell ref="Q4:S4"/>
    <mergeCell ref="D4:D8"/>
    <mergeCell ref="Q6:S6"/>
    <mergeCell ref="E6:G6"/>
    <mergeCell ref="B8:C8"/>
    <mergeCell ref="B7:C7"/>
    <mergeCell ref="Q7:S7"/>
    <mergeCell ref="Q5:S5"/>
    <mergeCell ref="A52:D52"/>
    <mergeCell ref="R52:W52"/>
    <mergeCell ref="V9:W9"/>
    <mergeCell ref="U4:U8"/>
    <mergeCell ref="V4:V8"/>
    <mergeCell ref="I5:K5"/>
    <mergeCell ref="I6:K6"/>
    <mergeCell ref="I7:K7"/>
    <mergeCell ref="L4:L8"/>
    <mergeCell ref="M6:O6"/>
    <mergeCell ref="M7:O7"/>
    <mergeCell ref="B6:C6"/>
  </mergeCells>
  <printOptions horizontalCentered="1"/>
  <pageMargins left="0.23622047244094491" right="0.35433070866141736" top="0.35433070866141736" bottom="0.27559055118110237" header="0.23622047244094491" footer="0.19685039370078741"/>
  <pageSetup paperSize="9" scale="32" orientation="landscape" r:id="rId1"/>
  <headerFooter>
    <oddFooter>&amp;C&amp;14 &amp;"Arial,Bold"21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rightToLeft="1" topLeftCell="A10" zoomScale="70" zoomScaleNormal="70" workbookViewId="0">
      <selection activeCell="Q3" sqref="Q3:Q5"/>
    </sheetView>
  </sheetViews>
  <sheetFormatPr defaultRowHeight="15" x14ac:dyDescent="0.25"/>
  <cols>
    <col min="1" max="1" width="24.85546875" customWidth="1"/>
    <col min="2" max="2" width="12.28515625" customWidth="1"/>
    <col min="3" max="3" width="9.140625" customWidth="1"/>
    <col min="4" max="4" width="9.42578125" customWidth="1"/>
    <col min="5" max="5" width="9.28515625" customWidth="1"/>
    <col min="6" max="6" width="11.140625" customWidth="1"/>
    <col min="7" max="7" width="9.42578125" customWidth="1"/>
    <col min="8" max="8" width="10.42578125" customWidth="1"/>
    <col min="9" max="9" width="9.28515625" customWidth="1"/>
    <col min="10" max="10" width="8.85546875" customWidth="1"/>
    <col min="11" max="11" width="11.140625" customWidth="1"/>
    <col min="12" max="12" width="11" customWidth="1"/>
    <col min="13" max="13" width="10.85546875" customWidth="1"/>
    <col min="14" max="14" width="9.85546875" customWidth="1"/>
    <col min="15" max="15" width="16.5703125" customWidth="1"/>
    <col min="16" max="16" width="12" customWidth="1"/>
    <col min="17" max="17" width="9.140625" bestFit="1" customWidth="1"/>
  </cols>
  <sheetData>
    <row r="1" spans="1:20" ht="30" customHeight="1" x14ac:dyDescent="0.25">
      <c r="A1" s="1480" t="s">
        <v>14</v>
      </c>
      <c r="B1" s="1480"/>
      <c r="C1" s="1480"/>
      <c r="D1" s="1480"/>
      <c r="E1" s="1480"/>
      <c r="F1" s="1480"/>
      <c r="G1" s="1480"/>
      <c r="H1" s="1480"/>
      <c r="I1" s="1480"/>
      <c r="J1" s="1480"/>
      <c r="K1" s="1480"/>
      <c r="L1" s="1480"/>
      <c r="M1" s="1480"/>
      <c r="N1" s="1480"/>
      <c r="O1" s="1480"/>
      <c r="P1" s="1480"/>
    </row>
    <row r="2" spans="1:20" ht="30" customHeight="1" thickBot="1" x14ac:dyDescent="0.3">
      <c r="A2" s="1481" t="s">
        <v>199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1"/>
      <c r="M2" s="1481"/>
      <c r="N2" s="1481"/>
      <c r="O2" s="1481"/>
      <c r="P2" s="1481"/>
    </row>
    <row r="3" spans="1:20" ht="54.75" customHeight="1" x14ac:dyDescent="0.25">
      <c r="A3" s="1482"/>
      <c r="B3" s="1491"/>
      <c r="C3" s="1493" t="s">
        <v>144</v>
      </c>
      <c r="D3" s="1493"/>
      <c r="E3" s="1493"/>
      <c r="F3" s="1493"/>
      <c r="G3" s="1494"/>
      <c r="H3" s="1495" t="s">
        <v>5</v>
      </c>
      <c r="I3" s="1493"/>
      <c r="J3" s="1493"/>
      <c r="K3" s="1493"/>
      <c r="L3" s="1493"/>
      <c r="M3" s="1493"/>
      <c r="N3" s="1494"/>
      <c r="O3" s="1496" t="s">
        <v>12</v>
      </c>
      <c r="P3" s="1491" t="s">
        <v>15</v>
      </c>
      <c r="Q3" s="1491" t="s">
        <v>16</v>
      </c>
    </row>
    <row r="4" spans="1:20" ht="25.15" customHeight="1" x14ac:dyDescent="0.25">
      <c r="A4" s="1483"/>
      <c r="B4" s="1488"/>
      <c r="C4" s="1485" t="s">
        <v>195</v>
      </c>
      <c r="D4" s="1485" t="s">
        <v>197</v>
      </c>
      <c r="E4" s="1485" t="s">
        <v>17</v>
      </c>
      <c r="F4" s="1485" t="s">
        <v>18</v>
      </c>
      <c r="G4" s="1489" t="s">
        <v>4</v>
      </c>
      <c r="H4" s="1488" t="s">
        <v>19</v>
      </c>
      <c r="I4" s="1488" t="s">
        <v>20</v>
      </c>
      <c r="J4" s="1487" t="s">
        <v>21</v>
      </c>
      <c r="K4" s="1487"/>
      <c r="L4" s="1487"/>
      <c r="M4" s="1487"/>
      <c r="N4" s="1487"/>
      <c r="O4" s="1497"/>
      <c r="P4" s="1488"/>
      <c r="Q4" s="1488"/>
    </row>
    <row r="5" spans="1:20" ht="46.5" customHeight="1" thickBot="1" x14ac:dyDescent="0.3">
      <c r="A5" s="1484"/>
      <c r="B5" s="1486"/>
      <c r="C5" s="1486"/>
      <c r="D5" s="1486"/>
      <c r="E5" s="1486"/>
      <c r="F5" s="1486"/>
      <c r="G5" s="1490"/>
      <c r="H5" s="1486"/>
      <c r="I5" s="1486"/>
      <c r="J5" s="38" t="s">
        <v>22</v>
      </c>
      <c r="K5" s="38" t="s">
        <v>23</v>
      </c>
      <c r="L5" s="76" t="s">
        <v>191</v>
      </c>
      <c r="M5" s="76" t="s">
        <v>192</v>
      </c>
      <c r="N5" s="76" t="s">
        <v>24</v>
      </c>
      <c r="O5" s="1498"/>
      <c r="P5" s="1486"/>
      <c r="Q5" s="1486"/>
    </row>
    <row r="6" spans="1:20" s="5" customFormat="1" ht="20.100000000000001" customHeight="1" thickTop="1" x14ac:dyDescent="0.2">
      <c r="A6" s="1492" t="s">
        <v>196</v>
      </c>
      <c r="B6" s="1492"/>
      <c r="C6" s="4">
        <v>208</v>
      </c>
      <c r="D6" s="4">
        <v>27</v>
      </c>
      <c r="E6" s="4">
        <v>98</v>
      </c>
      <c r="F6" s="4">
        <v>60</v>
      </c>
      <c r="G6" s="4">
        <v>393</v>
      </c>
      <c r="H6" s="4">
        <v>9</v>
      </c>
      <c r="I6" s="4">
        <v>0</v>
      </c>
      <c r="J6" s="4">
        <v>1</v>
      </c>
      <c r="K6" s="4">
        <v>0</v>
      </c>
      <c r="L6" s="4">
        <v>0</v>
      </c>
      <c r="M6" s="4">
        <v>4</v>
      </c>
      <c r="N6" s="4">
        <f>SUM(J6:M6)</f>
        <v>5</v>
      </c>
      <c r="O6" s="4">
        <f>SUM(H6:M6)</f>
        <v>14</v>
      </c>
      <c r="P6" s="4">
        <v>50</v>
      </c>
      <c r="Q6" s="4">
        <f>G6+O6+P6</f>
        <v>457</v>
      </c>
      <c r="T6" s="92"/>
    </row>
    <row r="7" spans="1:20" s="7" customFormat="1" ht="20.100000000000001" customHeight="1" x14ac:dyDescent="0.2">
      <c r="A7" s="1479" t="s">
        <v>26</v>
      </c>
      <c r="B7" s="1479"/>
      <c r="C7" s="6">
        <v>73</v>
      </c>
      <c r="D7" s="6">
        <v>22</v>
      </c>
      <c r="E7" s="6">
        <v>32</v>
      </c>
      <c r="F7" s="6">
        <v>17</v>
      </c>
      <c r="G7" s="6">
        <v>144</v>
      </c>
      <c r="H7" s="6">
        <v>72</v>
      </c>
      <c r="I7" s="6">
        <v>4</v>
      </c>
      <c r="J7" s="6">
        <v>6</v>
      </c>
      <c r="K7" s="6">
        <v>35</v>
      </c>
      <c r="L7" s="6">
        <v>2</v>
      </c>
      <c r="M7" s="6">
        <v>0</v>
      </c>
      <c r="N7" s="45">
        <f t="shared" ref="N7:N32" si="0">SUM(J7:M7)</f>
        <v>43</v>
      </c>
      <c r="O7" s="45">
        <f t="shared" ref="O7:O32" si="1">SUM(H7:M7)</f>
        <v>119</v>
      </c>
      <c r="P7" s="6">
        <v>6</v>
      </c>
      <c r="Q7" s="45">
        <f t="shared" ref="Q7:Q32" si="2">G7+O7+P7</f>
        <v>269</v>
      </c>
      <c r="T7" s="91"/>
    </row>
    <row r="8" spans="1:20" ht="20.100000000000001" customHeight="1" x14ac:dyDescent="0.25">
      <c r="A8" s="1479" t="s">
        <v>27</v>
      </c>
      <c r="B8" s="1479"/>
      <c r="C8" s="6">
        <v>59</v>
      </c>
      <c r="D8" s="6">
        <v>120</v>
      </c>
      <c r="E8" s="6">
        <v>145</v>
      </c>
      <c r="F8" s="6">
        <v>618</v>
      </c>
      <c r="G8" s="6">
        <v>942</v>
      </c>
      <c r="H8" s="6">
        <v>851</v>
      </c>
      <c r="I8" s="6">
        <v>3</v>
      </c>
      <c r="J8" s="6">
        <v>160</v>
      </c>
      <c r="K8" s="6">
        <v>23</v>
      </c>
      <c r="L8" s="6">
        <v>31</v>
      </c>
      <c r="M8" s="6">
        <v>104</v>
      </c>
      <c r="N8" s="45">
        <f t="shared" si="0"/>
        <v>318</v>
      </c>
      <c r="O8" s="45">
        <f t="shared" si="1"/>
        <v>1172</v>
      </c>
      <c r="P8" s="6">
        <v>358</v>
      </c>
      <c r="Q8" s="45">
        <f t="shared" si="2"/>
        <v>2472</v>
      </c>
      <c r="T8" s="92"/>
    </row>
    <row r="9" spans="1:20" ht="20.100000000000001" customHeight="1" x14ac:dyDescent="0.25">
      <c r="A9" s="1479" t="s">
        <v>28</v>
      </c>
      <c r="B9" s="1479"/>
      <c r="C9" s="6">
        <v>464</v>
      </c>
      <c r="D9" s="6">
        <v>102</v>
      </c>
      <c r="E9" s="6">
        <v>143</v>
      </c>
      <c r="F9" s="6">
        <v>607</v>
      </c>
      <c r="G9" s="6">
        <v>1316</v>
      </c>
      <c r="H9" s="6">
        <v>531</v>
      </c>
      <c r="I9" s="6">
        <v>0</v>
      </c>
      <c r="J9" s="6">
        <v>228</v>
      </c>
      <c r="K9" s="6">
        <v>278</v>
      </c>
      <c r="L9" s="6">
        <v>275</v>
      </c>
      <c r="M9" s="6">
        <v>103</v>
      </c>
      <c r="N9" s="45">
        <f t="shared" si="0"/>
        <v>884</v>
      </c>
      <c r="O9" s="45">
        <f t="shared" si="1"/>
        <v>1415</v>
      </c>
      <c r="P9" s="6">
        <v>845</v>
      </c>
      <c r="Q9" s="45">
        <f t="shared" si="2"/>
        <v>3576</v>
      </c>
      <c r="T9" s="92"/>
    </row>
    <row r="10" spans="1:20" ht="20.100000000000001" customHeight="1" x14ac:dyDescent="0.25">
      <c r="A10" s="1479" t="s">
        <v>29</v>
      </c>
      <c r="B10" s="1479"/>
      <c r="C10" s="6">
        <v>32</v>
      </c>
      <c r="D10" s="6">
        <v>59</v>
      </c>
      <c r="E10" s="6">
        <v>40</v>
      </c>
      <c r="F10" s="6">
        <v>12</v>
      </c>
      <c r="G10" s="6">
        <v>143</v>
      </c>
      <c r="H10" s="6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f t="shared" si="0"/>
        <v>0</v>
      </c>
      <c r="O10" s="45">
        <f t="shared" si="1"/>
        <v>0</v>
      </c>
      <c r="P10" s="6">
        <v>0</v>
      </c>
      <c r="Q10" s="45">
        <f t="shared" si="2"/>
        <v>143</v>
      </c>
      <c r="T10" s="92"/>
    </row>
    <row r="11" spans="1:20" ht="20.100000000000001" customHeight="1" x14ac:dyDescent="0.25">
      <c r="A11" s="1479" t="s">
        <v>30</v>
      </c>
      <c r="B11" s="1479"/>
      <c r="C11" s="6">
        <v>146</v>
      </c>
      <c r="D11" s="6">
        <v>201</v>
      </c>
      <c r="E11" s="6">
        <v>230</v>
      </c>
      <c r="F11" s="6">
        <v>194</v>
      </c>
      <c r="G11" s="6">
        <v>771</v>
      </c>
      <c r="H11" s="6">
        <v>682</v>
      </c>
      <c r="I11" s="6">
        <v>1</v>
      </c>
      <c r="J11" s="6">
        <v>142</v>
      </c>
      <c r="K11" s="6">
        <v>333</v>
      </c>
      <c r="L11" s="6">
        <v>48</v>
      </c>
      <c r="M11" s="6">
        <v>327</v>
      </c>
      <c r="N11" s="45">
        <f t="shared" si="0"/>
        <v>850</v>
      </c>
      <c r="O11" s="45">
        <f t="shared" si="1"/>
        <v>1533</v>
      </c>
      <c r="P11" s="6">
        <v>147</v>
      </c>
      <c r="Q11" s="45">
        <f t="shared" si="2"/>
        <v>2451</v>
      </c>
      <c r="T11" s="92"/>
    </row>
    <row r="12" spans="1:20" ht="20.100000000000001" customHeight="1" x14ac:dyDescent="0.25">
      <c r="A12" s="1479" t="s">
        <v>31</v>
      </c>
      <c r="B12" s="1479"/>
      <c r="C12" s="6">
        <v>666</v>
      </c>
      <c r="D12" s="6">
        <v>259</v>
      </c>
      <c r="E12" s="6">
        <v>211</v>
      </c>
      <c r="F12" s="6">
        <v>935</v>
      </c>
      <c r="G12" s="6">
        <v>2071</v>
      </c>
      <c r="H12" s="6">
        <v>688</v>
      </c>
      <c r="I12" s="6">
        <v>39</v>
      </c>
      <c r="J12" s="6">
        <v>1341</v>
      </c>
      <c r="K12" s="6">
        <v>102</v>
      </c>
      <c r="L12" s="6">
        <v>71</v>
      </c>
      <c r="M12" s="6">
        <v>148</v>
      </c>
      <c r="N12" s="45">
        <f t="shared" si="0"/>
        <v>1662</v>
      </c>
      <c r="O12" s="45">
        <f t="shared" si="1"/>
        <v>2389</v>
      </c>
      <c r="P12" s="6">
        <v>235</v>
      </c>
      <c r="Q12" s="45">
        <f t="shared" si="2"/>
        <v>4695</v>
      </c>
      <c r="T12" s="92"/>
    </row>
    <row r="13" spans="1:20" ht="20.100000000000001" customHeight="1" x14ac:dyDescent="0.25">
      <c r="A13" s="1479" t="s">
        <v>32</v>
      </c>
      <c r="B13" s="1479"/>
      <c r="C13" s="6">
        <v>9270</v>
      </c>
      <c r="D13" s="6">
        <v>4297</v>
      </c>
      <c r="E13" s="6">
        <v>1910</v>
      </c>
      <c r="F13" s="6">
        <v>871</v>
      </c>
      <c r="G13" s="6">
        <v>16348</v>
      </c>
      <c r="H13" s="6">
        <v>24565</v>
      </c>
      <c r="I13" s="6">
        <v>26</v>
      </c>
      <c r="J13" s="6">
        <v>1017</v>
      </c>
      <c r="K13" s="6">
        <v>114</v>
      </c>
      <c r="L13" s="6">
        <v>365</v>
      </c>
      <c r="M13" s="6">
        <v>1620</v>
      </c>
      <c r="N13" s="45">
        <f t="shared" si="0"/>
        <v>3116</v>
      </c>
      <c r="O13" s="45">
        <f t="shared" si="1"/>
        <v>27707</v>
      </c>
      <c r="P13" s="6">
        <v>3724</v>
      </c>
      <c r="Q13" s="45">
        <f t="shared" si="2"/>
        <v>47779</v>
      </c>
      <c r="T13" s="92"/>
    </row>
    <row r="14" spans="1:20" ht="20.100000000000001" customHeight="1" x14ac:dyDescent="0.25">
      <c r="A14" s="1479" t="s">
        <v>33</v>
      </c>
      <c r="B14" s="1479"/>
      <c r="C14" s="6">
        <v>488</v>
      </c>
      <c r="D14" s="6">
        <v>5</v>
      </c>
      <c r="E14" s="6">
        <v>451</v>
      </c>
      <c r="F14" s="6">
        <v>484</v>
      </c>
      <c r="G14" s="6">
        <v>1428</v>
      </c>
      <c r="H14" s="6">
        <v>1031</v>
      </c>
      <c r="I14" s="6">
        <v>0</v>
      </c>
      <c r="J14" s="6">
        <v>75</v>
      </c>
      <c r="K14" s="6">
        <v>178</v>
      </c>
      <c r="L14" s="6">
        <v>11</v>
      </c>
      <c r="M14" s="6">
        <v>126</v>
      </c>
      <c r="N14" s="45">
        <f t="shared" si="0"/>
        <v>390</v>
      </c>
      <c r="O14" s="45">
        <f t="shared" si="1"/>
        <v>1421</v>
      </c>
      <c r="P14" s="6">
        <v>115</v>
      </c>
      <c r="Q14" s="45">
        <f t="shared" si="2"/>
        <v>2964</v>
      </c>
      <c r="T14" s="92"/>
    </row>
    <row r="15" spans="1:20" ht="20.100000000000001" customHeight="1" x14ac:dyDescent="0.25">
      <c r="A15" s="1479" t="s">
        <v>34</v>
      </c>
      <c r="B15" s="1479"/>
      <c r="C15" s="6">
        <v>613</v>
      </c>
      <c r="D15" s="6">
        <v>470</v>
      </c>
      <c r="E15" s="6">
        <v>370</v>
      </c>
      <c r="F15" s="6">
        <v>914</v>
      </c>
      <c r="G15" s="6">
        <v>2367</v>
      </c>
      <c r="H15" s="6">
        <v>695</v>
      </c>
      <c r="I15" s="6">
        <v>13</v>
      </c>
      <c r="J15" s="6">
        <v>88</v>
      </c>
      <c r="K15" s="6">
        <v>13</v>
      </c>
      <c r="L15" s="6">
        <v>26</v>
      </c>
      <c r="M15" s="6">
        <v>32</v>
      </c>
      <c r="N15" s="45">
        <f t="shared" si="0"/>
        <v>159</v>
      </c>
      <c r="O15" s="45">
        <f t="shared" si="1"/>
        <v>867</v>
      </c>
      <c r="P15" s="6">
        <v>65</v>
      </c>
      <c r="Q15" s="45">
        <f t="shared" si="2"/>
        <v>3299</v>
      </c>
      <c r="T15" s="92"/>
    </row>
    <row r="16" spans="1:20" ht="20.100000000000001" customHeight="1" x14ac:dyDescent="0.25">
      <c r="A16" s="1479" t="s">
        <v>35</v>
      </c>
      <c r="B16" s="1479"/>
      <c r="C16" s="6">
        <v>124</v>
      </c>
      <c r="D16" s="6">
        <v>62</v>
      </c>
      <c r="E16" s="6">
        <v>75</v>
      </c>
      <c r="F16" s="6">
        <v>340</v>
      </c>
      <c r="G16" s="6">
        <v>601</v>
      </c>
      <c r="H16" s="6">
        <v>420</v>
      </c>
      <c r="I16" s="6">
        <v>1</v>
      </c>
      <c r="J16" s="6">
        <v>66</v>
      </c>
      <c r="K16" s="6">
        <v>1</v>
      </c>
      <c r="L16" s="6">
        <v>52</v>
      </c>
      <c r="M16" s="6">
        <v>15</v>
      </c>
      <c r="N16" s="45">
        <f t="shared" si="0"/>
        <v>134</v>
      </c>
      <c r="O16" s="45">
        <f t="shared" si="1"/>
        <v>555</v>
      </c>
      <c r="P16" s="6">
        <v>15</v>
      </c>
      <c r="Q16" s="45">
        <f t="shared" si="2"/>
        <v>1171</v>
      </c>
      <c r="T16" s="92"/>
    </row>
    <row r="17" spans="1:20" ht="20.100000000000001" customHeight="1" x14ac:dyDescent="0.25">
      <c r="A17" s="1479" t="s">
        <v>36</v>
      </c>
      <c r="B17" s="1479"/>
      <c r="C17" s="6">
        <v>126</v>
      </c>
      <c r="D17" s="6">
        <v>92</v>
      </c>
      <c r="E17" s="6">
        <v>205</v>
      </c>
      <c r="F17" s="6">
        <v>351</v>
      </c>
      <c r="G17" s="6">
        <v>774</v>
      </c>
      <c r="H17" s="6">
        <v>859</v>
      </c>
      <c r="I17" s="6">
        <v>72</v>
      </c>
      <c r="J17" s="6">
        <v>119</v>
      </c>
      <c r="K17" s="6">
        <v>2</v>
      </c>
      <c r="L17" s="6">
        <v>15</v>
      </c>
      <c r="M17" s="6">
        <v>51</v>
      </c>
      <c r="N17" s="45">
        <f t="shared" si="0"/>
        <v>187</v>
      </c>
      <c r="O17" s="45">
        <f t="shared" si="1"/>
        <v>1118</v>
      </c>
      <c r="P17" s="6">
        <v>1310</v>
      </c>
      <c r="Q17" s="45">
        <f t="shared" si="2"/>
        <v>3202</v>
      </c>
      <c r="T17" s="92"/>
    </row>
    <row r="18" spans="1:20" ht="20.100000000000001" customHeight="1" x14ac:dyDescent="0.25">
      <c r="A18" s="1479" t="s">
        <v>37</v>
      </c>
      <c r="B18" s="1479"/>
      <c r="C18" s="6">
        <v>72</v>
      </c>
      <c r="D18" s="6">
        <v>40</v>
      </c>
      <c r="E18" s="6">
        <v>3</v>
      </c>
      <c r="F18" s="6">
        <v>149</v>
      </c>
      <c r="G18" s="6">
        <v>264</v>
      </c>
      <c r="H18" s="6">
        <v>248</v>
      </c>
      <c r="I18" s="6">
        <v>0</v>
      </c>
      <c r="J18" s="6">
        <v>6</v>
      </c>
      <c r="K18" s="6">
        <v>0</v>
      </c>
      <c r="L18" s="6">
        <v>0</v>
      </c>
      <c r="M18" s="6">
        <v>1</v>
      </c>
      <c r="N18" s="45">
        <f t="shared" si="0"/>
        <v>7</v>
      </c>
      <c r="O18" s="45">
        <f t="shared" si="1"/>
        <v>255</v>
      </c>
      <c r="P18" s="6">
        <v>2</v>
      </c>
      <c r="Q18" s="45">
        <f t="shared" si="2"/>
        <v>521</v>
      </c>
      <c r="T18" s="92"/>
    </row>
    <row r="19" spans="1:20" ht="20.100000000000001" customHeight="1" x14ac:dyDescent="0.25">
      <c r="A19" s="1479" t="s">
        <v>38</v>
      </c>
      <c r="B19" s="1479"/>
      <c r="C19" s="6">
        <v>102</v>
      </c>
      <c r="D19" s="6">
        <v>67</v>
      </c>
      <c r="E19" s="6">
        <v>18</v>
      </c>
      <c r="F19" s="6">
        <v>47</v>
      </c>
      <c r="G19" s="6">
        <v>234</v>
      </c>
      <c r="H19" s="6">
        <v>106</v>
      </c>
      <c r="I19" s="6">
        <v>0</v>
      </c>
      <c r="J19" s="6">
        <v>4</v>
      </c>
      <c r="K19" s="6">
        <v>0</v>
      </c>
      <c r="L19" s="6">
        <v>1</v>
      </c>
      <c r="M19" s="6">
        <v>19</v>
      </c>
      <c r="N19" s="45">
        <f t="shared" si="0"/>
        <v>24</v>
      </c>
      <c r="O19" s="45">
        <f t="shared" si="1"/>
        <v>130</v>
      </c>
      <c r="P19" s="6">
        <v>55</v>
      </c>
      <c r="Q19" s="45">
        <f t="shared" si="2"/>
        <v>419</v>
      </c>
      <c r="T19" s="92"/>
    </row>
    <row r="20" spans="1:20" ht="20.100000000000001" customHeight="1" x14ac:dyDescent="0.25">
      <c r="A20" s="1479" t="s">
        <v>39</v>
      </c>
      <c r="B20" s="1479"/>
      <c r="C20" s="6">
        <v>147</v>
      </c>
      <c r="D20" s="6">
        <v>105</v>
      </c>
      <c r="E20" s="6">
        <v>92</v>
      </c>
      <c r="F20" s="6">
        <v>43</v>
      </c>
      <c r="G20" s="6">
        <v>387</v>
      </c>
      <c r="H20" s="6">
        <v>216</v>
      </c>
      <c r="I20" s="6">
        <v>0</v>
      </c>
      <c r="J20" s="6">
        <v>1</v>
      </c>
      <c r="K20" s="6">
        <v>1</v>
      </c>
      <c r="L20" s="6">
        <v>24</v>
      </c>
      <c r="M20" s="6">
        <v>84</v>
      </c>
      <c r="N20" s="45">
        <f t="shared" si="0"/>
        <v>110</v>
      </c>
      <c r="O20" s="45">
        <f t="shared" si="1"/>
        <v>326</v>
      </c>
      <c r="P20" s="6">
        <v>98</v>
      </c>
      <c r="Q20" s="45">
        <f t="shared" si="2"/>
        <v>811</v>
      </c>
      <c r="T20" s="92"/>
    </row>
    <row r="21" spans="1:20" ht="20.100000000000001" customHeight="1" x14ac:dyDescent="0.25">
      <c r="A21" s="1479" t="s">
        <v>40</v>
      </c>
      <c r="B21" s="1479"/>
      <c r="C21" s="6">
        <v>135</v>
      </c>
      <c r="D21" s="6">
        <v>128</v>
      </c>
      <c r="E21" s="6">
        <v>71</v>
      </c>
      <c r="F21" s="6">
        <v>40</v>
      </c>
      <c r="G21" s="6">
        <v>374</v>
      </c>
      <c r="H21" s="6">
        <v>42</v>
      </c>
      <c r="I21" s="6">
        <v>0</v>
      </c>
      <c r="J21" s="6">
        <v>1</v>
      </c>
      <c r="K21" s="6">
        <v>16</v>
      </c>
      <c r="L21" s="6">
        <v>0</v>
      </c>
      <c r="M21" s="6">
        <v>35</v>
      </c>
      <c r="N21" s="45">
        <f t="shared" si="0"/>
        <v>52</v>
      </c>
      <c r="O21" s="45">
        <f t="shared" si="1"/>
        <v>94</v>
      </c>
      <c r="P21" s="6">
        <v>155</v>
      </c>
      <c r="Q21" s="45">
        <f t="shared" si="2"/>
        <v>623</v>
      </c>
      <c r="T21" s="92"/>
    </row>
    <row r="22" spans="1:20" ht="20.100000000000001" customHeight="1" x14ac:dyDescent="0.25">
      <c r="A22" s="1479" t="s">
        <v>41</v>
      </c>
      <c r="B22" s="1479"/>
      <c r="C22" s="6">
        <v>306</v>
      </c>
      <c r="D22" s="6">
        <v>59</v>
      </c>
      <c r="E22" s="6">
        <v>137</v>
      </c>
      <c r="F22" s="6">
        <v>453</v>
      </c>
      <c r="G22" s="6">
        <v>955</v>
      </c>
      <c r="H22" s="6">
        <v>287</v>
      </c>
      <c r="I22" s="6">
        <v>0</v>
      </c>
      <c r="J22" s="6">
        <v>14</v>
      </c>
      <c r="K22" s="6">
        <v>3</v>
      </c>
      <c r="L22" s="6">
        <v>0</v>
      </c>
      <c r="M22" s="6">
        <v>3</v>
      </c>
      <c r="N22" s="45">
        <f t="shared" si="0"/>
        <v>20</v>
      </c>
      <c r="O22" s="45">
        <f t="shared" si="1"/>
        <v>307</v>
      </c>
      <c r="P22" s="6">
        <v>63</v>
      </c>
      <c r="Q22" s="45">
        <f t="shared" si="2"/>
        <v>1325</v>
      </c>
      <c r="T22" s="92"/>
    </row>
    <row r="23" spans="1:20" ht="20.100000000000001" customHeight="1" x14ac:dyDescent="0.25">
      <c r="A23" s="1479" t="s">
        <v>42</v>
      </c>
      <c r="B23" s="1479"/>
      <c r="C23" s="6">
        <v>65</v>
      </c>
      <c r="D23" s="6">
        <v>13</v>
      </c>
      <c r="E23" s="6">
        <v>56</v>
      </c>
      <c r="F23" s="6">
        <v>22</v>
      </c>
      <c r="G23" s="6">
        <v>156</v>
      </c>
      <c r="H23" s="6">
        <v>47</v>
      </c>
      <c r="I23" s="6">
        <v>1</v>
      </c>
      <c r="J23" s="6">
        <v>5</v>
      </c>
      <c r="K23" s="6">
        <v>2</v>
      </c>
      <c r="L23" s="6">
        <v>5</v>
      </c>
      <c r="M23" s="6">
        <v>0</v>
      </c>
      <c r="N23" s="45">
        <f t="shared" si="0"/>
        <v>12</v>
      </c>
      <c r="O23" s="45">
        <f t="shared" si="1"/>
        <v>60</v>
      </c>
      <c r="P23" s="6">
        <v>4</v>
      </c>
      <c r="Q23" s="45">
        <f t="shared" si="2"/>
        <v>220</v>
      </c>
      <c r="T23" s="92"/>
    </row>
    <row r="24" spans="1:20" ht="20.100000000000001" customHeight="1" x14ac:dyDescent="0.25">
      <c r="A24" s="1479" t="s">
        <v>43</v>
      </c>
      <c r="B24" s="1479"/>
      <c r="C24" s="6">
        <v>48</v>
      </c>
      <c r="D24" s="6">
        <v>1</v>
      </c>
      <c r="E24" s="6">
        <v>37</v>
      </c>
      <c r="F24" s="6">
        <v>11</v>
      </c>
      <c r="G24" s="6">
        <v>97</v>
      </c>
      <c r="H24" s="6">
        <v>136</v>
      </c>
      <c r="I24" s="6">
        <v>2</v>
      </c>
      <c r="J24" s="6">
        <v>0</v>
      </c>
      <c r="K24" s="6">
        <v>0</v>
      </c>
      <c r="L24" s="6">
        <v>0</v>
      </c>
      <c r="M24" s="6">
        <v>1</v>
      </c>
      <c r="N24" s="45">
        <f t="shared" si="0"/>
        <v>1</v>
      </c>
      <c r="O24" s="45">
        <f t="shared" si="1"/>
        <v>139</v>
      </c>
      <c r="P24" s="6">
        <v>33</v>
      </c>
      <c r="Q24" s="45">
        <f t="shared" si="2"/>
        <v>269</v>
      </c>
      <c r="T24" s="92"/>
    </row>
    <row r="25" spans="1:20" ht="20.100000000000001" customHeight="1" x14ac:dyDescent="0.25">
      <c r="A25" s="1479" t="s">
        <v>44</v>
      </c>
      <c r="B25" s="1479"/>
      <c r="C25" s="6">
        <v>113</v>
      </c>
      <c r="D25" s="6">
        <v>8</v>
      </c>
      <c r="E25" s="6">
        <v>61</v>
      </c>
      <c r="F25" s="6">
        <v>372</v>
      </c>
      <c r="G25" s="6">
        <v>554</v>
      </c>
      <c r="H25" s="6">
        <v>143</v>
      </c>
      <c r="I25" s="6">
        <v>2</v>
      </c>
      <c r="J25" s="6">
        <v>0</v>
      </c>
      <c r="K25" s="6">
        <v>0</v>
      </c>
      <c r="L25" s="6">
        <v>0</v>
      </c>
      <c r="M25" s="6">
        <v>5</v>
      </c>
      <c r="N25" s="45">
        <f t="shared" si="0"/>
        <v>5</v>
      </c>
      <c r="O25" s="45">
        <f t="shared" si="1"/>
        <v>150</v>
      </c>
      <c r="P25" s="6">
        <v>7</v>
      </c>
      <c r="Q25" s="45">
        <f t="shared" si="2"/>
        <v>711</v>
      </c>
      <c r="T25" s="92"/>
    </row>
    <row r="26" spans="1:20" ht="20.100000000000001" customHeight="1" x14ac:dyDescent="0.25">
      <c r="A26" s="1479" t="s">
        <v>45</v>
      </c>
      <c r="B26" s="1479"/>
      <c r="C26" s="6">
        <v>122</v>
      </c>
      <c r="D26" s="6">
        <v>14</v>
      </c>
      <c r="E26" s="6">
        <v>118</v>
      </c>
      <c r="F26" s="6">
        <v>42</v>
      </c>
      <c r="G26" s="6">
        <v>296</v>
      </c>
      <c r="H26" s="6">
        <v>225</v>
      </c>
      <c r="I26" s="6">
        <v>0</v>
      </c>
      <c r="J26" s="6">
        <v>14</v>
      </c>
      <c r="K26" s="6">
        <v>3</v>
      </c>
      <c r="L26" s="6">
        <v>0</v>
      </c>
      <c r="M26" s="6">
        <v>3</v>
      </c>
      <c r="N26" s="45">
        <f t="shared" si="0"/>
        <v>20</v>
      </c>
      <c r="O26" s="45">
        <f t="shared" si="1"/>
        <v>245</v>
      </c>
      <c r="P26" s="6">
        <v>26</v>
      </c>
      <c r="Q26" s="45">
        <f t="shared" si="2"/>
        <v>567</v>
      </c>
      <c r="T26" s="92"/>
    </row>
    <row r="27" spans="1:20" ht="20.100000000000001" customHeight="1" x14ac:dyDescent="0.25">
      <c r="A27" s="1479" t="s">
        <v>46</v>
      </c>
      <c r="B27" s="1479"/>
      <c r="C27" s="41">
        <v>101</v>
      </c>
      <c r="D27" s="41">
        <v>69</v>
      </c>
      <c r="E27" s="41">
        <v>0</v>
      </c>
      <c r="F27" s="41">
        <v>71</v>
      </c>
      <c r="G27" s="41">
        <v>241</v>
      </c>
      <c r="H27" s="41">
        <v>27</v>
      </c>
      <c r="I27" s="41">
        <v>0</v>
      </c>
      <c r="J27" s="41">
        <v>0</v>
      </c>
      <c r="K27" s="41">
        <v>0</v>
      </c>
      <c r="L27" s="41">
        <v>1</v>
      </c>
      <c r="M27" s="41">
        <v>0</v>
      </c>
      <c r="N27" s="45">
        <f t="shared" si="0"/>
        <v>1</v>
      </c>
      <c r="O27" s="45">
        <f t="shared" si="1"/>
        <v>28</v>
      </c>
      <c r="P27" s="41">
        <v>4</v>
      </c>
      <c r="Q27" s="45">
        <f t="shared" si="2"/>
        <v>273</v>
      </c>
      <c r="T27" s="92"/>
    </row>
    <row r="28" spans="1:20" ht="20.100000000000001" customHeight="1" x14ac:dyDescent="0.25">
      <c r="A28" s="1479" t="s">
        <v>153</v>
      </c>
      <c r="B28" s="1479"/>
      <c r="C28" s="41">
        <v>134</v>
      </c>
      <c r="D28" s="41">
        <v>91</v>
      </c>
      <c r="E28" s="41">
        <v>0</v>
      </c>
      <c r="F28" s="41">
        <v>42</v>
      </c>
      <c r="G28" s="41">
        <v>267</v>
      </c>
      <c r="H28" s="41">
        <v>53</v>
      </c>
      <c r="I28" s="41">
        <v>0</v>
      </c>
      <c r="J28" s="41">
        <v>3</v>
      </c>
      <c r="K28" s="41">
        <v>0</v>
      </c>
      <c r="L28" s="41">
        <v>0</v>
      </c>
      <c r="M28" s="41">
        <v>0</v>
      </c>
      <c r="N28" s="45">
        <f t="shared" si="0"/>
        <v>3</v>
      </c>
      <c r="O28" s="45">
        <f t="shared" si="1"/>
        <v>56</v>
      </c>
      <c r="P28" s="41">
        <v>3</v>
      </c>
      <c r="Q28" s="45">
        <f t="shared" si="2"/>
        <v>326</v>
      </c>
      <c r="T28" s="92"/>
    </row>
    <row r="29" spans="1:20" ht="20.100000000000001" customHeight="1" x14ac:dyDescent="0.25">
      <c r="A29" s="1479" t="s">
        <v>172</v>
      </c>
      <c r="B29" s="1479"/>
      <c r="C29" s="41">
        <v>31</v>
      </c>
      <c r="D29" s="6">
        <v>42</v>
      </c>
      <c r="E29" s="6">
        <v>0</v>
      </c>
      <c r="F29" s="6">
        <v>1</v>
      </c>
      <c r="G29" s="6">
        <v>74</v>
      </c>
      <c r="H29" s="6">
        <v>177</v>
      </c>
      <c r="I29" s="6">
        <v>0</v>
      </c>
      <c r="J29" s="6">
        <v>2</v>
      </c>
      <c r="K29" s="6">
        <v>5</v>
      </c>
      <c r="L29" s="6">
        <v>0</v>
      </c>
      <c r="M29" s="6">
        <v>4</v>
      </c>
      <c r="N29" s="45">
        <f t="shared" si="0"/>
        <v>11</v>
      </c>
      <c r="O29" s="45">
        <f t="shared" si="1"/>
        <v>188</v>
      </c>
      <c r="P29" s="6">
        <v>0</v>
      </c>
      <c r="Q29" s="45">
        <f t="shared" si="2"/>
        <v>262</v>
      </c>
      <c r="T29" s="92"/>
    </row>
    <row r="30" spans="1:20" ht="20.100000000000001" customHeight="1" x14ac:dyDescent="0.25">
      <c r="A30" s="1478" t="s">
        <v>47</v>
      </c>
      <c r="B30" s="1478"/>
      <c r="C30" s="41">
        <v>155</v>
      </c>
      <c r="D30" s="6">
        <v>61</v>
      </c>
      <c r="E30" s="6">
        <v>6</v>
      </c>
      <c r="F30" s="6">
        <v>91</v>
      </c>
      <c r="G30" s="6">
        <v>313</v>
      </c>
      <c r="H30" s="6">
        <v>77</v>
      </c>
      <c r="I30" s="6">
        <v>0</v>
      </c>
      <c r="J30" s="6">
        <v>2</v>
      </c>
      <c r="K30" s="6">
        <v>0</v>
      </c>
      <c r="L30" s="6">
        <v>0</v>
      </c>
      <c r="M30" s="6">
        <v>0</v>
      </c>
      <c r="N30" s="45">
        <f t="shared" si="0"/>
        <v>2</v>
      </c>
      <c r="O30" s="45">
        <f t="shared" si="1"/>
        <v>79</v>
      </c>
      <c r="P30" s="6">
        <v>0</v>
      </c>
      <c r="Q30" s="45">
        <f t="shared" si="2"/>
        <v>392</v>
      </c>
      <c r="T30" s="92"/>
    </row>
    <row r="31" spans="1:20" ht="20.100000000000001" customHeight="1" x14ac:dyDescent="0.25">
      <c r="A31" s="1478" t="s">
        <v>48</v>
      </c>
      <c r="B31" s="1478"/>
      <c r="C31" s="45">
        <v>130</v>
      </c>
      <c r="D31" s="45">
        <v>52</v>
      </c>
      <c r="E31" s="45">
        <v>13</v>
      </c>
      <c r="F31" s="45">
        <v>46</v>
      </c>
      <c r="G31" s="45">
        <v>241</v>
      </c>
      <c r="H31" s="45">
        <v>95</v>
      </c>
      <c r="I31" s="45">
        <v>0</v>
      </c>
      <c r="J31" s="45">
        <v>1</v>
      </c>
      <c r="K31" s="45">
        <v>0</v>
      </c>
      <c r="L31" s="45">
        <v>0</v>
      </c>
      <c r="M31" s="45">
        <v>1</v>
      </c>
      <c r="N31" s="45">
        <f t="shared" si="0"/>
        <v>2</v>
      </c>
      <c r="O31" s="45">
        <f t="shared" si="1"/>
        <v>97</v>
      </c>
      <c r="P31" s="45">
        <v>10</v>
      </c>
      <c r="Q31" s="45">
        <f t="shared" si="2"/>
        <v>348</v>
      </c>
      <c r="T31" s="92"/>
    </row>
    <row r="32" spans="1:20" ht="20.100000000000001" customHeight="1" thickBot="1" x14ac:dyDescent="0.3">
      <c r="A32" s="1478" t="s">
        <v>58</v>
      </c>
      <c r="B32" s="1478"/>
      <c r="C32" s="41">
        <v>13930</v>
      </c>
      <c r="D32" s="6">
        <v>6466</v>
      </c>
      <c r="E32" s="6">
        <v>4522</v>
      </c>
      <c r="F32" s="6">
        <v>6833</v>
      </c>
      <c r="G32" s="6">
        <v>31751</v>
      </c>
      <c r="H32" s="6">
        <v>32282</v>
      </c>
      <c r="I32" s="6">
        <v>164</v>
      </c>
      <c r="J32" s="6">
        <v>3296</v>
      </c>
      <c r="K32" s="6">
        <v>1109</v>
      </c>
      <c r="L32" s="6">
        <v>927</v>
      </c>
      <c r="M32" s="6">
        <v>2686</v>
      </c>
      <c r="N32" s="45">
        <f t="shared" si="0"/>
        <v>8018</v>
      </c>
      <c r="O32" s="45">
        <f t="shared" si="1"/>
        <v>40464</v>
      </c>
      <c r="P32" s="6">
        <v>7330</v>
      </c>
      <c r="Q32" s="45">
        <f t="shared" si="2"/>
        <v>79545</v>
      </c>
      <c r="T32" s="92"/>
    </row>
    <row r="33" spans="1:20" ht="18" x14ac:dyDescent="0.25">
      <c r="A33" s="9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7"/>
      <c r="T33" s="92"/>
    </row>
    <row r="34" spans="1:20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T34" s="92"/>
    </row>
    <row r="35" spans="1:20" x14ac:dyDescent="0.25">
      <c r="A35" s="14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 t="s">
        <v>105</v>
      </c>
      <c r="M35" s="13"/>
      <c r="N35" s="13"/>
      <c r="O35" s="13"/>
      <c r="P35" s="13"/>
    </row>
    <row r="36" spans="1:20" ht="15.6" customHeight="1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20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20" x14ac:dyDescent="0.25">
      <c r="A38" s="12"/>
    </row>
    <row r="39" spans="1:20" x14ac:dyDescent="0.25">
      <c r="A39" s="12"/>
    </row>
    <row r="40" spans="1:20" x14ac:dyDescent="0.25">
      <c r="A40" s="12"/>
    </row>
    <row r="41" spans="1:20" x14ac:dyDescent="0.25">
      <c r="A41" s="12"/>
    </row>
    <row r="42" spans="1:20" x14ac:dyDescent="0.25">
      <c r="A42" s="13"/>
    </row>
  </sheetData>
  <mergeCells count="44">
    <mergeCell ref="Q3:Q5"/>
    <mergeCell ref="H3:N3"/>
    <mergeCell ref="A24:B24"/>
    <mergeCell ref="D4:D5"/>
    <mergeCell ref="A15:B15"/>
    <mergeCell ref="A12:B12"/>
    <mergeCell ref="A13:B13"/>
    <mergeCell ref="O3:O5"/>
    <mergeCell ref="P3:P5"/>
    <mergeCell ref="A8:B8"/>
    <mergeCell ref="A11:B11"/>
    <mergeCell ref="A10:B10"/>
    <mergeCell ref="A9:B9"/>
    <mergeCell ref="A14:B14"/>
    <mergeCell ref="A32:B32"/>
    <mergeCell ref="A31:B31"/>
    <mergeCell ref="A1:P1"/>
    <mergeCell ref="A2:P2"/>
    <mergeCell ref="A3:A5"/>
    <mergeCell ref="C4:C5"/>
    <mergeCell ref="E4:E5"/>
    <mergeCell ref="F4:F5"/>
    <mergeCell ref="J4:N4"/>
    <mergeCell ref="H4:H5"/>
    <mergeCell ref="I4:I5"/>
    <mergeCell ref="G4:G5"/>
    <mergeCell ref="B3:B5"/>
    <mergeCell ref="A6:B6"/>
    <mergeCell ref="A7:B7"/>
    <mergeCell ref="C3:G3"/>
    <mergeCell ref="A30:B30"/>
    <mergeCell ref="A29:B29"/>
    <mergeCell ref="A28:B28"/>
    <mergeCell ref="A16:B16"/>
    <mergeCell ref="A17:B17"/>
    <mergeCell ref="A18:B18"/>
    <mergeCell ref="A19:B19"/>
    <mergeCell ref="A20:B20"/>
    <mergeCell ref="A26:B26"/>
    <mergeCell ref="A21:B21"/>
    <mergeCell ref="A22:B22"/>
    <mergeCell ref="A23:B23"/>
    <mergeCell ref="A27:B27"/>
    <mergeCell ref="A25:B25"/>
  </mergeCells>
  <printOptions horizontalCentered="1"/>
  <pageMargins left="0.6" right="0.81" top="0.53" bottom="0.43" header="0.24" footer="0.25"/>
  <pageSetup scale="68" orientation="landscape" verticalDpi="1200" r:id="rId1"/>
  <headerFooter>
    <oddFooter>&amp;C&amp;"-,غامق"&amp;10 4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7"/>
  <sheetViews>
    <sheetView rightToLeft="1" view="pageBreakPreview" zoomScale="50" zoomScaleNormal="60" zoomScaleSheetLayoutView="50" workbookViewId="0">
      <selection activeCell="N30" sqref="N30"/>
    </sheetView>
  </sheetViews>
  <sheetFormatPr defaultRowHeight="15" x14ac:dyDescent="0.25"/>
  <cols>
    <col min="1" max="1" width="33.42578125" style="459" customWidth="1"/>
    <col min="2" max="2" width="17.85546875" style="459" customWidth="1"/>
    <col min="3" max="3" width="10.85546875" style="459" customWidth="1"/>
    <col min="4" max="4" width="13.5703125" style="459" customWidth="1"/>
    <col min="5" max="5" width="15" style="459" customWidth="1"/>
    <col min="6" max="6" width="11.5703125" style="459" customWidth="1"/>
    <col min="7" max="7" width="11.140625" style="459" customWidth="1"/>
    <col min="8" max="8" width="18" style="459" customWidth="1"/>
    <col min="9" max="9" width="14.42578125" style="459" customWidth="1"/>
    <col min="10" max="10" width="10.42578125" style="459" customWidth="1"/>
    <col min="11" max="11" width="13.85546875" style="459" customWidth="1"/>
    <col min="12" max="12" width="14.28515625" style="459" customWidth="1"/>
    <col min="13" max="13" width="14.140625" style="459" customWidth="1"/>
    <col min="14" max="14" width="17.140625" style="459" customWidth="1"/>
    <col min="15" max="15" width="15.85546875" style="459" customWidth="1"/>
    <col min="16" max="16" width="59.5703125" style="459" customWidth="1"/>
  </cols>
  <sheetData>
    <row r="1" spans="1:16" ht="24" customHeight="1" x14ac:dyDescent="0.25">
      <c r="A1" s="1742" t="s">
        <v>1011</v>
      </c>
      <c r="B1" s="1742"/>
      <c r="C1" s="1742"/>
      <c r="D1" s="1742"/>
      <c r="E1" s="1742"/>
      <c r="F1" s="1742"/>
      <c r="G1" s="1742"/>
      <c r="H1" s="1742"/>
      <c r="I1" s="1742"/>
      <c r="J1" s="1742"/>
      <c r="K1" s="1742"/>
      <c r="L1" s="1742"/>
      <c r="M1" s="1742"/>
      <c r="N1" s="1742"/>
      <c r="O1" s="1742"/>
      <c r="P1" s="1742"/>
    </row>
    <row r="2" spans="1:16" ht="54.6" customHeight="1" x14ac:dyDescent="0.25">
      <c r="A2" s="1743" t="s">
        <v>1012</v>
      </c>
      <c r="B2" s="1743"/>
      <c r="C2" s="1743"/>
      <c r="D2" s="1743"/>
      <c r="E2" s="1743"/>
      <c r="F2" s="1743"/>
      <c r="G2" s="1743"/>
      <c r="H2" s="1743"/>
      <c r="I2" s="1743"/>
      <c r="J2" s="1743"/>
      <c r="K2" s="1743"/>
      <c r="L2" s="1743"/>
      <c r="M2" s="1743"/>
      <c r="N2" s="1743"/>
      <c r="O2" s="1743"/>
      <c r="P2" s="1743"/>
    </row>
    <row r="3" spans="1:16" s="453" customFormat="1" ht="26.45" customHeight="1" thickBot="1" x14ac:dyDescent="0.3">
      <c r="A3" s="405" t="s">
        <v>760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672" t="s">
        <v>761</v>
      </c>
    </row>
    <row r="4" spans="1:16" ht="54.6" customHeight="1" x14ac:dyDescent="0.25">
      <c r="A4" s="1738" t="s">
        <v>775</v>
      </c>
      <c r="B4" s="658" t="s">
        <v>89</v>
      </c>
      <c r="C4" s="658" t="s">
        <v>90</v>
      </c>
      <c r="D4" s="659" t="s">
        <v>229</v>
      </c>
      <c r="E4" s="659" t="s">
        <v>530</v>
      </c>
      <c r="F4" s="659" t="s">
        <v>91</v>
      </c>
      <c r="G4" s="659" t="s">
        <v>92</v>
      </c>
      <c r="H4" s="659" t="s">
        <v>93</v>
      </c>
      <c r="I4" s="659" t="s">
        <v>94</v>
      </c>
      <c r="J4" s="659" t="s">
        <v>230</v>
      </c>
      <c r="K4" s="659" t="s">
        <v>231</v>
      </c>
      <c r="L4" s="659" t="s">
        <v>232</v>
      </c>
      <c r="M4" s="659" t="s">
        <v>233</v>
      </c>
      <c r="N4" s="659" t="s">
        <v>234</v>
      </c>
      <c r="O4" s="1054" t="s">
        <v>0</v>
      </c>
      <c r="P4" s="1740" t="s">
        <v>855</v>
      </c>
    </row>
    <row r="5" spans="1:16" ht="56.1" customHeight="1" thickBot="1" x14ac:dyDescent="0.3">
      <c r="A5" s="1739"/>
      <c r="B5" s="673" t="s">
        <v>459</v>
      </c>
      <c r="C5" s="673" t="s">
        <v>460</v>
      </c>
      <c r="D5" s="674" t="s">
        <v>461</v>
      </c>
      <c r="E5" s="674" t="s">
        <v>763</v>
      </c>
      <c r="F5" s="674" t="s">
        <v>462</v>
      </c>
      <c r="G5" s="674" t="s">
        <v>463</v>
      </c>
      <c r="H5" s="674" t="s">
        <v>464</v>
      </c>
      <c r="I5" s="674" t="s">
        <v>465</v>
      </c>
      <c r="J5" s="674" t="s">
        <v>466</v>
      </c>
      <c r="K5" s="674" t="s">
        <v>467</v>
      </c>
      <c r="L5" s="674" t="s">
        <v>468</v>
      </c>
      <c r="M5" s="674" t="s">
        <v>469</v>
      </c>
      <c r="N5" s="674" t="s">
        <v>470</v>
      </c>
      <c r="O5" s="1055" t="s">
        <v>372</v>
      </c>
      <c r="P5" s="1741"/>
    </row>
    <row r="6" spans="1:16" ht="38.1" customHeight="1" thickBot="1" x14ac:dyDescent="0.3">
      <c r="A6" s="660" t="s">
        <v>784</v>
      </c>
      <c r="B6" s="1000"/>
      <c r="C6" s="1000"/>
      <c r="D6" s="997"/>
      <c r="E6" s="997"/>
      <c r="F6" s="997"/>
      <c r="G6" s="997"/>
      <c r="H6" s="997"/>
      <c r="I6" s="997"/>
      <c r="J6" s="997"/>
      <c r="K6" s="997"/>
      <c r="L6" s="997"/>
      <c r="M6" s="997"/>
      <c r="N6" s="997"/>
      <c r="O6" s="997"/>
      <c r="P6" s="496" t="s">
        <v>698</v>
      </c>
    </row>
    <row r="7" spans="1:16" ht="36" customHeight="1" x14ac:dyDescent="0.25">
      <c r="A7" s="662" t="s">
        <v>301</v>
      </c>
      <c r="B7" s="994">
        <v>1</v>
      </c>
      <c r="C7" s="994">
        <v>2</v>
      </c>
      <c r="D7" s="994">
        <v>0</v>
      </c>
      <c r="E7" s="994">
        <v>0</v>
      </c>
      <c r="F7" s="994">
        <v>0</v>
      </c>
      <c r="G7" s="994">
        <v>24</v>
      </c>
      <c r="H7" s="994">
        <v>0</v>
      </c>
      <c r="I7" s="994">
        <v>0</v>
      </c>
      <c r="J7" s="994">
        <v>1</v>
      </c>
      <c r="K7" s="994">
        <v>0</v>
      </c>
      <c r="L7" s="994">
        <v>0</v>
      </c>
      <c r="M7" s="994">
        <v>0</v>
      </c>
      <c r="N7" s="994">
        <v>0</v>
      </c>
      <c r="O7" s="994">
        <f t="shared" ref="O7:O14" si="0">SUM(B7:N7)</f>
        <v>28</v>
      </c>
      <c r="P7" s="632" t="s">
        <v>437</v>
      </c>
    </row>
    <row r="8" spans="1:16" ht="36" customHeight="1" x14ac:dyDescent="0.25">
      <c r="A8" s="662" t="s">
        <v>44</v>
      </c>
      <c r="B8" s="564">
        <v>3</v>
      </c>
      <c r="C8" s="539">
        <v>0</v>
      </c>
      <c r="D8" s="564">
        <v>0</v>
      </c>
      <c r="E8" s="564">
        <v>0</v>
      </c>
      <c r="F8" s="564">
        <v>0</v>
      </c>
      <c r="G8" s="620">
        <v>0</v>
      </c>
      <c r="H8" s="620">
        <v>0</v>
      </c>
      <c r="I8" s="539">
        <v>0</v>
      </c>
      <c r="J8" s="564">
        <v>0</v>
      </c>
      <c r="K8" s="564">
        <v>0</v>
      </c>
      <c r="L8" s="564">
        <v>0</v>
      </c>
      <c r="M8" s="607">
        <v>0</v>
      </c>
      <c r="N8" s="564">
        <v>0</v>
      </c>
      <c r="O8" s="994">
        <f t="shared" si="0"/>
        <v>3</v>
      </c>
      <c r="P8" s="632" t="s">
        <v>391</v>
      </c>
    </row>
    <row r="9" spans="1:16" ht="36" customHeight="1" x14ac:dyDescent="0.25">
      <c r="A9" s="662" t="s">
        <v>36</v>
      </c>
      <c r="B9" s="564">
        <v>4</v>
      </c>
      <c r="C9" s="539">
        <v>8</v>
      </c>
      <c r="D9" s="564">
        <v>1</v>
      </c>
      <c r="E9" s="564">
        <v>0</v>
      </c>
      <c r="F9" s="564">
        <v>2</v>
      </c>
      <c r="G9" s="620">
        <v>11</v>
      </c>
      <c r="H9" s="620">
        <v>0</v>
      </c>
      <c r="I9" s="539">
        <v>0</v>
      </c>
      <c r="J9" s="564">
        <v>2</v>
      </c>
      <c r="K9" s="564">
        <v>0</v>
      </c>
      <c r="L9" s="564">
        <v>0</v>
      </c>
      <c r="M9" s="607">
        <v>0</v>
      </c>
      <c r="N9" s="564">
        <v>0</v>
      </c>
      <c r="O9" s="994">
        <f t="shared" si="0"/>
        <v>28</v>
      </c>
      <c r="P9" s="632" t="s">
        <v>392</v>
      </c>
    </row>
    <row r="10" spans="1:16" ht="36" customHeight="1" x14ac:dyDescent="0.25">
      <c r="A10" s="662" t="s">
        <v>136</v>
      </c>
      <c r="B10" s="564">
        <v>28</v>
      </c>
      <c r="C10" s="539">
        <v>12</v>
      </c>
      <c r="D10" s="564">
        <v>0</v>
      </c>
      <c r="E10" s="564">
        <v>0</v>
      </c>
      <c r="F10" s="564">
        <v>0</v>
      </c>
      <c r="G10" s="620">
        <v>0</v>
      </c>
      <c r="H10" s="620">
        <v>0</v>
      </c>
      <c r="I10" s="539">
        <v>0</v>
      </c>
      <c r="J10" s="564">
        <v>13</v>
      </c>
      <c r="K10" s="564">
        <v>0</v>
      </c>
      <c r="L10" s="564">
        <v>0</v>
      </c>
      <c r="M10" s="607">
        <v>0</v>
      </c>
      <c r="N10" s="564">
        <v>28</v>
      </c>
      <c r="O10" s="994">
        <f t="shared" si="0"/>
        <v>81</v>
      </c>
      <c r="P10" s="632" t="s">
        <v>393</v>
      </c>
    </row>
    <row r="11" spans="1:16" ht="36" customHeight="1" x14ac:dyDescent="0.25">
      <c r="A11" s="662" t="s">
        <v>35</v>
      </c>
      <c r="B11" s="564">
        <v>1</v>
      </c>
      <c r="C11" s="539">
        <v>0</v>
      </c>
      <c r="D11" s="564">
        <v>12</v>
      </c>
      <c r="E11" s="564">
        <v>0</v>
      </c>
      <c r="F11" s="564">
        <v>0</v>
      </c>
      <c r="G11" s="620">
        <v>5</v>
      </c>
      <c r="H11" s="620">
        <v>0</v>
      </c>
      <c r="I11" s="539">
        <v>0</v>
      </c>
      <c r="J11" s="564">
        <v>3</v>
      </c>
      <c r="K11" s="564">
        <v>0</v>
      </c>
      <c r="L11" s="564">
        <v>0</v>
      </c>
      <c r="M11" s="607">
        <v>0</v>
      </c>
      <c r="N11" s="564">
        <v>0</v>
      </c>
      <c r="O11" s="994">
        <f t="shared" si="0"/>
        <v>21</v>
      </c>
      <c r="P11" s="632" t="s">
        <v>394</v>
      </c>
    </row>
    <row r="12" spans="1:16" ht="36" customHeight="1" x14ac:dyDescent="0.25">
      <c r="A12" s="662" t="s">
        <v>37</v>
      </c>
      <c r="B12" s="564">
        <v>0</v>
      </c>
      <c r="C12" s="539">
        <v>0</v>
      </c>
      <c r="D12" s="564">
        <v>0</v>
      </c>
      <c r="E12" s="564">
        <v>0</v>
      </c>
      <c r="F12" s="564">
        <v>0</v>
      </c>
      <c r="G12" s="620">
        <v>3</v>
      </c>
      <c r="H12" s="620">
        <v>0</v>
      </c>
      <c r="I12" s="539">
        <v>0</v>
      </c>
      <c r="J12" s="564">
        <v>0</v>
      </c>
      <c r="K12" s="564">
        <v>0</v>
      </c>
      <c r="L12" s="564">
        <v>0</v>
      </c>
      <c r="M12" s="607">
        <v>0</v>
      </c>
      <c r="N12" s="564">
        <v>0</v>
      </c>
      <c r="O12" s="994">
        <f t="shared" si="0"/>
        <v>3</v>
      </c>
      <c r="P12" s="632" t="s">
        <v>438</v>
      </c>
    </row>
    <row r="13" spans="1:16" ht="36" customHeight="1" x14ac:dyDescent="0.25">
      <c r="A13" s="662" t="s">
        <v>123</v>
      </c>
      <c r="B13" s="564">
        <v>0</v>
      </c>
      <c r="C13" s="539">
        <v>0</v>
      </c>
      <c r="D13" s="564">
        <v>0</v>
      </c>
      <c r="E13" s="564">
        <v>0</v>
      </c>
      <c r="F13" s="564">
        <v>2</v>
      </c>
      <c r="G13" s="620">
        <v>1</v>
      </c>
      <c r="H13" s="620">
        <v>0</v>
      </c>
      <c r="I13" s="539">
        <v>0</v>
      </c>
      <c r="J13" s="564">
        <v>1</v>
      </c>
      <c r="K13" s="564">
        <v>0</v>
      </c>
      <c r="L13" s="564">
        <v>0</v>
      </c>
      <c r="M13" s="607">
        <v>0</v>
      </c>
      <c r="N13" s="564">
        <v>1</v>
      </c>
      <c r="O13" s="994">
        <f t="shared" si="0"/>
        <v>5</v>
      </c>
      <c r="P13" s="632" t="s">
        <v>396</v>
      </c>
    </row>
    <row r="14" spans="1:16" ht="36" customHeight="1" x14ac:dyDescent="0.25">
      <c r="A14" s="662" t="s">
        <v>139</v>
      </c>
      <c r="B14" s="564">
        <v>1</v>
      </c>
      <c r="C14" s="539">
        <v>0</v>
      </c>
      <c r="D14" s="564">
        <v>0</v>
      </c>
      <c r="E14" s="564">
        <v>0</v>
      </c>
      <c r="F14" s="564">
        <v>0</v>
      </c>
      <c r="G14" s="620">
        <v>1</v>
      </c>
      <c r="H14" s="620">
        <v>0</v>
      </c>
      <c r="I14" s="539">
        <v>0</v>
      </c>
      <c r="J14" s="564">
        <v>0</v>
      </c>
      <c r="K14" s="564">
        <v>0</v>
      </c>
      <c r="L14" s="564">
        <v>0</v>
      </c>
      <c r="M14" s="607">
        <v>0</v>
      </c>
      <c r="N14" s="564">
        <v>0</v>
      </c>
      <c r="O14" s="994">
        <f t="shared" si="0"/>
        <v>2</v>
      </c>
      <c r="P14" s="632" t="s">
        <v>397</v>
      </c>
    </row>
    <row r="15" spans="1:16" s="459" customFormat="1" ht="36" customHeight="1" x14ac:dyDescent="0.25">
      <c r="A15" s="1090" t="s">
        <v>39</v>
      </c>
      <c r="B15" s="607">
        <v>0</v>
      </c>
      <c r="C15" s="620">
        <v>0</v>
      </c>
      <c r="D15" s="607">
        <v>0</v>
      </c>
      <c r="E15" s="607">
        <v>0</v>
      </c>
      <c r="F15" s="607">
        <v>0</v>
      </c>
      <c r="G15" s="620">
        <v>0</v>
      </c>
      <c r="H15" s="620">
        <v>0</v>
      </c>
      <c r="I15" s="620">
        <v>0</v>
      </c>
      <c r="J15" s="607">
        <v>0</v>
      </c>
      <c r="K15" s="607">
        <v>0</v>
      </c>
      <c r="L15" s="607">
        <v>0</v>
      </c>
      <c r="M15" s="607">
        <v>0</v>
      </c>
      <c r="N15" s="607">
        <v>0</v>
      </c>
      <c r="O15" s="607">
        <v>0</v>
      </c>
      <c r="P15" s="609" t="s">
        <v>439</v>
      </c>
    </row>
    <row r="16" spans="1:16" s="459" customFormat="1" ht="36" customHeight="1" x14ac:dyDescent="0.25">
      <c r="A16" s="662" t="s">
        <v>33</v>
      </c>
      <c r="B16" s="564">
        <v>0</v>
      </c>
      <c r="C16" s="539">
        <v>0</v>
      </c>
      <c r="D16" s="564">
        <v>0</v>
      </c>
      <c r="E16" s="564">
        <v>0</v>
      </c>
      <c r="F16" s="564">
        <v>9</v>
      </c>
      <c r="G16" s="620">
        <v>0</v>
      </c>
      <c r="H16" s="620">
        <v>0</v>
      </c>
      <c r="I16" s="539">
        <v>1</v>
      </c>
      <c r="J16" s="564">
        <v>0</v>
      </c>
      <c r="K16" s="564">
        <v>0</v>
      </c>
      <c r="L16" s="564">
        <v>0</v>
      </c>
      <c r="M16" s="607">
        <v>0</v>
      </c>
      <c r="N16" s="564">
        <v>0</v>
      </c>
      <c r="O16" s="994">
        <f t="shared" ref="O16:O22" si="1">SUM(B16:N16)</f>
        <v>10</v>
      </c>
      <c r="P16" s="632" t="s">
        <v>399</v>
      </c>
    </row>
    <row r="17" spans="1:16" s="459" customFormat="1" ht="36" customHeight="1" x14ac:dyDescent="0.25">
      <c r="A17" s="662" t="s">
        <v>134</v>
      </c>
      <c r="B17" s="564">
        <v>0</v>
      </c>
      <c r="C17" s="539">
        <v>3</v>
      </c>
      <c r="D17" s="564">
        <v>0</v>
      </c>
      <c r="E17" s="564">
        <v>0</v>
      </c>
      <c r="F17" s="564">
        <v>0</v>
      </c>
      <c r="G17" s="620">
        <v>0</v>
      </c>
      <c r="H17" s="620">
        <v>0</v>
      </c>
      <c r="I17" s="539">
        <v>0</v>
      </c>
      <c r="J17" s="564">
        <v>0</v>
      </c>
      <c r="K17" s="564">
        <v>0</v>
      </c>
      <c r="L17" s="564">
        <v>0</v>
      </c>
      <c r="M17" s="607">
        <v>0</v>
      </c>
      <c r="N17" s="564">
        <v>0</v>
      </c>
      <c r="O17" s="994">
        <f t="shared" si="1"/>
        <v>3</v>
      </c>
      <c r="P17" s="632" t="s">
        <v>400</v>
      </c>
    </row>
    <row r="18" spans="1:16" s="459" customFormat="1" ht="36" customHeight="1" x14ac:dyDescent="0.25">
      <c r="A18" s="662" t="s">
        <v>30</v>
      </c>
      <c r="B18" s="564">
        <v>7</v>
      </c>
      <c r="C18" s="539">
        <v>16</v>
      </c>
      <c r="D18" s="564">
        <v>12</v>
      </c>
      <c r="E18" s="564">
        <v>0</v>
      </c>
      <c r="F18" s="564">
        <v>10</v>
      </c>
      <c r="G18" s="620">
        <v>22</v>
      </c>
      <c r="H18" s="620">
        <v>14</v>
      </c>
      <c r="I18" s="539">
        <v>0</v>
      </c>
      <c r="J18" s="564">
        <v>5</v>
      </c>
      <c r="K18" s="564">
        <v>0</v>
      </c>
      <c r="L18" s="564">
        <v>0</v>
      </c>
      <c r="M18" s="607">
        <v>0</v>
      </c>
      <c r="N18" s="564">
        <v>0</v>
      </c>
      <c r="O18" s="994">
        <f t="shared" si="1"/>
        <v>86</v>
      </c>
      <c r="P18" s="632" t="s">
        <v>428</v>
      </c>
    </row>
    <row r="19" spans="1:16" s="459" customFormat="1" ht="36" customHeight="1" x14ac:dyDescent="0.25">
      <c r="A19" s="662" t="s">
        <v>296</v>
      </c>
      <c r="B19" s="564">
        <v>40</v>
      </c>
      <c r="C19" s="539">
        <v>3</v>
      </c>
      <c r="D19" s="564">
        <v>0</v>
      </c>
      <c r="E19" s="564">
        <v>0</v>
      </c>
      <c r="F19" s="564">
        <v>0</v>
      </c>
      <c r="G19" s="620">
        <v>1</v>
      </c>
      <c r="H19" s="620">
        <v>0</v>
      </c>
      <c r="I19" s="539">
        <v>0</v>
      </c>
      <c r="J19" s="564">
        <v>3</v>
      </c>
      <c r="K19" s="564">
        <v>0</v>
      </c>
      <c r="L19" s="564">
        <v>0</v>
      </c>
      <c r="M19" s="607">
        <v>0</v>
      </c>
      <c r="N19" s="564">
        <v>0</v>
      </c>
      <c r="O19" s="994">
        <f t="shared" si="1"/>
        <v>47</v>
      </c>
      <c r="P19" s="632" t="s">
        <v>402</v>
      </c>
    </row>
    <row r="20" spans="1:16" s="459" customFormat="1" ht="36" customHeight="1" x14ac:dyDescent="0.25">
      <c r="A20" s="662" t="s">
        <v>42</v>
      </c>
      <c r="B20" s="564">
        <v>0</v>
      </c>
      <c r="C20" s="539">
        <v>0</v>
      </c>
      <c r="D20" s="564">
        <v>0</v>
      </c>
      <c r="E20" s="564">
        <v>0</v>
      </c>
      <c r="F20" s="564">
        <v>2</v>
      </c>
      <c r="G20" s="620">
        <v>2</v>
      </c>
      <c r="H20" s="620">
        <v>0</v>
      </c>
      <c r="I20" s="539">
        <v>0</v>
      </c>
      <c r="J20" s="564">
        <v>0</v>
      </c>
      <c r="K20" s="564">
        <v>0</v>
      </c>
      <c r="L20" s="564">
        <v>0</v>
      </c>
      <c r="M20" s="607">
        <v>0</v>
      </c>
      <c r="N20" s="564">
        <v>0</v>
      </c>
      <c r="O20" s="994">
        <f t="shared" si="1"/>
        <v>4</v>
      </c>
      <c r="P20" s="632" t="s">
        <v>403</v>
      </c>
    </row>
    <row r="21" spans="1:16" s="459" customFormat="1" ht="36" customHeight="1" x14ac:dyDescent="0.25">
      <c r="A21" s="662" t="s">
        <v>26</v>
      </c>
      <c r="B21" s="564">
        <v>0</v>
      </c>
      <c r="C21" s="539">
        <v>0</v>
      </c>
      <c r="D21" s="564">
        <v>0</v>
      </c>
      <c r="E21" s="564">
        <v>0</v>
      </c>
      <c r="F21" s="564">
        <v>0</v>
      </c>
      <c r="G21" s="620">
        <v>0</v>
      </c>
      <c r="H21" s="620">
        <v>9</v>
      </c>
      <c r="I21" s="539">
        <v>0</v>
      </c>
      <c r="J21" s="564">
        <v>0</v>
      </c>
      <c r="K21" s="564">
        <v>0</v>
      </c>
      <c r="L21" s="564">
        <v>0</v>
      </c>
      <c r="M21" s="607">
        <v>0</v>
      </c>
      <c r="N21" s="564">
        <v>0</v>
      </c>
      <c r="O21" s="994">
        <f t="shared" si="1"/>
        <v>9</v>
      </c>
      <c r="P21" s="632" t="s">
        <v>440</v>
      </c>
    </row>
    <row r="22" spans="1:16" s="459" customFormat="1" ht="36" customHeight="1" x14ac:dyDescent="0.25">
      <c r="A22" s="501" t="s">
        <v>988</v>
      </c>
      <c r="B22" s="564">
        <v>10</v>
      </c>
      <c r="C22" s="539">
        <v>19</v>
      </c>
      <c r="D22" s="564">
        <v>0</v>
      </c>
      <c r="E22" s="564">
        <v>2</v>
      </c>
      <c r="F22" s="564">
        <v>11</v>
      </c>
      <c r="G22" s="620">
        <v>5</v>
      </c>
      <c r="H22" s="620">
        <v>1</v>
      </c>
      <c r="I22" s="539">
        <v>1</v>
      </c>
      <c r="J22" s="564">
        <v>38</v>
      </c>
      <c r="K22" s="564">
        <v>5</v>
      </c>
      <c r="L22" s="564">
        <v>1</v>
      </c>
      <c r="M22" s="607">
        <v>0</v>
      </c>
      <c r="N22" s="564">
        <v>0</v>
      </c>
      <c r="O22" s="994">
        <f t="shared" si="1"/>
        <v>93</v>
      </c>
      <c r="P22" s="632" t="s">
        <v>441</v>
      </c>
    </row>
    <row r="23" spans="1:16" s="459" customFormat="1" ht="36" customHeight="1" x14ac:dyDescent="0.25">
      <c r="A23" s="1090" t="s">
        <v>38</v>
      </c>
      <c r="B23" s="607">
        <v>0</v>
      </c>
      <c r="C23" s="620">
        <v>0</v>
      </c>
      <c r="D23" s="607">
        <v>0</v>
      </c>
      <c r="E23" s="607">
        <v>0</v>
      </c>
      <c r="F23" s="607">
        <v>0</v>
      </c>
      <c r="G23" s="620">
        <v>0</v>
      </c>
      <c r="H23" s="620">
        <v>0</v>
      </c>
      <c r="I23" s="620">
        <v>0</v>
      </c>
      <c r="J23" s="607">
        <v>0</v>
      </c>
      <c r="K23" s="607">
        <v>0</v>
      </c>
      <c r="L23" s="607">
        <v>0</v>
      </c>
      <c r="M23" s="607">
        <v>0</v>
      </c>
      <c r="N23" s="607">
        <v>0</v>
      </c>
      <c r="O23" s="607">
        <v>0</v>
      </c>
      <c r="P23" s="609" t="s">
        <v>406</v>
      </c>
    </row>
    <row r="24" spans="1:16" ht="36" customHeight="1" x14ac:dyDescent="0.25">
      <c r="A24" s="662" t="s">
        <v>43</v>
      </c>
      <c r="B24" s="564">
        <v>0</v>
      </c>
      <c r="C24" s="539">
        <v>0</v>
      </c>
      <c r="D24" s="564">
        <v>0</v>
      </c>
      <c r="E24" s="564">
        <v>0</v>
      </c>
      <c r="F24" s="564">
        <v>0</v>
      </c>
      <c r="G24" s="620">
        <v>0</v>
      </c>
      <c r="H24" s="620">
        <v>0</v>
      </c>
      <c r="I24" s="539">
        <v>0</v>
      </c>
      <c r="J24" s="564">
        <v>0</v>
      </c>
      <c r="K24" s="564">
        <v>0</v>
      </c>
      <c r="L24" s="564">
        <v>0</v>
      </c>
      <c r="M24" s="607">
        <v>0</v>
      </c>
      <c r="N24" s="564">
        <v>0</v>
      </c>
      <c r="O24" s="994">
        <v>0</v>
      </c>
      <c r="P24" s="632" t="s">
        <v>458</v>
      </c>
    </row>
    <row r="25" spans="1:16" ht="36" customHeight="1" x14ac:dyDescent="0.25">
      <c r="A25" s="662" t="s">
        <v>48</v>
      </c>
      <c r="B25" s="641">
        <v>2</v>
      </c>
      <c r="C25" s="539">
        <v>0</v>
      </c>
      <c r="D25" s="641">
        <v>0</v>
      </c>
      <c r="E25" s="641">
        <v>0</v>
      </c>
      <c r="F25" s="641">
        <v>0</v>
      </c>
      <c r="G25" s="663">
        <v>0</v>
      </c>
      <c r="H25" s="663">
        <v>1</v>
      </c>
      <c r="I25" s="539">
        <v>0</v>
      </c>
      <c r="J25" s="641">
        <v>0</v>
      </c>
      <c r="K25" s="641">
        <v>0</v>
      </c>
      <c r="L25" s="641">
        <v>0</v>
      </c>
      <c r="M25" s="607">
        <v>0</v>
      </c>
      <c r="N25" s="641">
        <v>0</v>
      </c>
      <c r="O25" s="805">
        <f>SUM(B25:N25)</f>
        <v>3</v>
      </c>
      <c r="P25" s="632" t="s">
        <v>409</v>
      </c>
    </row>
    <row r="26" spans="1:16" ht="36" customHeight="1" thickBot="1" x14ac:dyDescent="0.3">
      <c r="A26" s="662" t="s">
        <v>358</v>
      </c>
      <c r="B26" s="641">
        <v>0</v>
      </c>
      <c r="C26" s="539">
        <v>0</v>
      </c>
      <c r="D26" s="641">
        <v>0</v>
      </c>
      <c r="E26" s="641">
        <v>0</v>
      </c>
      <c r="F26" s="641">
        <v>1</v>
      </c>
      <c r="G26" s="663">
        <v>1</v>
      </c>
      <c r="H26" s="663">
        <v>0</v>
      </c>
      <c r="I26" s="539">
        <v>0</v>
      </c>
      <c r="J26" s="641">
        <v>0</v>
      </c>
      <c r="K26" s="641">
        <v>0</v>
      </c>
      <c r="L26" s="641">
        <v>0</v>
      </c>
      <c r="M26" s="607">
        <v>0</v>
      </c>
      <c r="N26" s="641">
        <v>0</v>
      </c>
      <c r="O26" s="805">
        <f>SUM(B26:N26)</f>
        <v>2</v>
      </c>
      <c r="P26" s="632" t="s">
        <v>442</v>
      </c>
    </row>
    <row r="27" spans="1:16" ht="36" customHeight="1" thickBot="1" x14ac:dyDescent="0.3">
      <c r="A27" s="665" t="s">
        <v>350</v>
      </c>
      <c r="B27" s="666">
        <f t="shared" ref="B27:L27" si="2">SUM(B7:B26)</f>
        <v>97</v>
      </c>
      <c r="C27" s="666">
        <f t="shared" si="2"/>
        <v>63</v>
      </c>
      <c r="D27" s="666">
        <f t="shared" si="2"/>
        <v>25</v>
      </c>
      <c r="E27" s="666">
        <f t="shared" si="2"/>
        <v>2</v>
      </c>
      <c r="F27" s="666">
        <f t="shared" si="2"/>
        <v>37</v>
      </c>
      <c r="G27" s="667">
        <f t="shared" si="2"/>
        <v>76</v>
      </c>
      <c r="H27" s="667">
        <f t="shared" si="2"/>
        <v>25</v>
      </c>
      <c r="I27" s="666">
        <f t="shared" si="2"/>
        <v>2</v>
      </c>
      <c r="J27" s="666">
        <f t="shared" si="2"/>
        <v>66</v>
      </c>
      <c r="K27" s="666">
        <f t="shared" si="2"/>
        <v>5</v>
      </c>
      <c r="L27" s="666">
        <f t="shared" si="2"/>
        <v>1</v>
      </c>
      <c r="M27" s="666">
        <v>0</v>
      </c>
      <c r="N27" s="666">
        <f>SUM(N7:N26)</f>
        <v>29</v>
      </c>
      <c r="O27" s="1053">
        <f>SUM(B27:N27)</f>
        <v>428</v>
      </c>
      <c r="P27" s="642" t="s">
        <v>686</v>
      </c>
    </row>
  </sheetData>
  <mergeCells count="4">
    <mergeCell ref="A4:A5"/>
    <mergeCell ref="P4:P5"/>
    <mergeCell ref="A1:P1"/>
    <mergeCell ref="A2:P2"/>
  </mergeCells>
  <printOptions horizontalCentered="1"/>
  <pageMargins left="0.23622047244094499" right="0.23622047244094499" top="0.511811023622047" bottom="0.59055118110236204" header="0.31496062992126" footer="0.31496062992126"/>
  <pageSetup paperSize="9" scale="49" orientation="landscape" r:id="rId1"/>
  <headerFooter>
    <oddFooter>&amp;C&amp;14 &amp;"Arial,Bold"22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6"/>
  <sheetViews>
    <sheetView rightToLeft="1" view="pageBreakPreview" zoomScale="50" zoomScaleNormal="60" zoomScaleSheetLayoutView="50" workbookViewId="0">
      <selection activeCell="L38" sqref="L38"/>
    </sheetView>
  </sheetViews>
  <sheetFormatPr defaultColWidth="8.7109375" defaultRowHeight="15" x14ac:dyDescent="0.25"/>
  <cols>
    <col min="1" max="1" width="36.28515625" style="459" customWidth="1"/>
    <col min="2" max="2" width="11.85546875" style="459" customWidth="1"/>
    <col min="3" max="3" width="15.5703125" style="459" customWidth="1"/>
    <col min="4" max="4" width="13.85546875" style="430" customWidth="1"/>
    <col min="5" max="5" width="9.28515625" style="459" customWidth="1"/>
    <col min="6" max="6" width="14.5703125" style="459" customWidth="1"/>
    <col min="7" max="7" width="15.5703125" style="459" customWidth="1"/>
    <col min="8" max="8" width="11.5703125" style="459" customWidth="1"/>
    <col min="9" max="9" width="16.28515625" style="459" customWidth="1"/>
    <col min="10" max="10" width="13.42578125" style="459" customWidth="1"/>
    <col min="11" max="11" width="15.140625" style="459" customWidth="1"/>
    <col min="12" max="12" width="12.42578125" style="459" customWidth="1"/>
    <col min="13" max="13" width="13.85546875" style="459" customWidth="1"/>
    <col min="14" max="14" width="62.140625" style="459" customWidth="1"/>
    <col min="15" max="16384" width="8.7109375" style="459"/>
  </cols>
  <sheetData>
    <row r="1" spans="1:30" ht="24" customHeight="1" x14ac:dyDescent="0.25">
      <c r="A1" s="1744" t="s">
        <v>1011</v>
      </c>
      <c r="B1" s="1744"/>
      <c r="C1" s="1744"/>
      <c r="D1" s="1744"/>
      <c r="E1" s="1744"/>
      <c r="F1" s="1744"/>
      <c r="G1" s="1744"/>
      <c r="H1" s="1744"/>
      <c r="I1" s="1744"/>
      <c r="J1" s="1744"/>
      <c r="K1" s="1744"/>
      <c r="L1" s="1744"/>
      <c r="M1" s="1744"/>
      <c r="N1" s="1744"/>
    </row>
    <row r="2" spans="1:30" ht="48.95" customHeight="1" x14ac:dyDescent="0.25">
      <c r="A2" s="1745" t="s">
        <v>1012</v>
      </c>
      <c r="B2" s="1745"/>
      <c r="C2" s="1745"/>
      <c r="D2" s="1745"/>
      <c r="E2" s="1745"/>
      <c r="F2" s="1745"/>
      <c r="G2" s="1745"/>
      <c r="H2" s="1745"/>
      <c r="I2" s="1745"/>
      <c r="J2" s="1745"/>
      <c r="K2" s="1745"/>
      <c r="L2" s="1745"/>
      <c r="M2" s="1745"/>
      <c r="N2" s="1745"/>
    </row>
    <row r="3" spans="1:30" ht="41.45" customHeight="1" thickBot="1" x14ac:dyDescent="0.3">
      <c r="A3" s="405" t="s">
        <v>942</v>
      </c>
      <c r="B3" s="405"/>
      <c r="C3" s="405"/>
      <c r="D3" s="429"/>
      <c r="E3" s="405"/>
      <c r="F3" s="405"/>
      <c r="G3" s="405"/>
      <c r="H3" s="405"/>
      <c r="I3" s="357"/>
      <c r="J3" s="357"/>
      <c r="K3" s="357"/>
      <c r="L3" s="357"/>
      <c r="M3" s="405"/>
      <c r="N3" s="672" t="s">
        <v>882</v>
      </c>
    </row>
    <row r="4" spans="1:30" ht="54.6" customHeight="1" x14ac:dyDescent="0.25">
      <c r="A4" s="1738" t="s">
        <v>775</v>
      </c>
      <c r="B4" s="659" t="s">
        <v>235</v>
      </c>
      <c r="C4" s="659" t="s">
        <v>291</v>
      </c>
      <c r="D4" s="659" t="s">
        <v>316</v>
      </c>
      <c r="E4" s="659" t="s">
        <v>317</v>
      </c>
      <c r="F4" s="659" t="s">
        <v>318</v>
      </c>
      <c r="G4" s="659" t="s">
        <v>237</v>
      </c>
      <c r="H4" s="659" t="s">
        <v>238</v>
      </c>
      <c r="I4" s="1019" t="s">
        <v>648</v>
      </c>
      <c r="J4" s="1019" t="s">
        <v>649</v>
      </c>
      <c r="K4" s="1019" t="s">
        <v>650</v>
      </c>
      <c r="L4" s="1019" t="s">
        <v>773</v>
      </c>
      <c r="M4" s="659" t="s">
        <v>0</v>
      </c>
      <c r="N4" s="1740" t="s">
        <v>855</v>
      </c>
    </row>
    <row r="5" spans="1:30" ht="56.1" customHeight="1" thickBot="1" x14ac:dyDescent="0.3">
      <c r="A5" s="1739"/>
      <c r="B5" s="674" t="s">
        <v>471</v>
      </c>
      <c r="C5" s="674" t="s">
        <v>472</v>
      </c>
      <c r="D5" s="674" t="s">
        <v>473</v>
      </c>
      <c r="E5" s="674" t="s">
        <v>474</v>
      </c>
      <c r="F5" s="674" t="s">
        <v>475</v>
      </c>
      <c r="G5" s="674" t="s">
        <v>476</v>
      </c>
      <c r="H5" s="674" t="s">
        <v>489</v>
      </c>
      <c r="I5" s="1020" t="s">
        <v>772</v>
      </c>
      <c r="J5" s="1020" t="s">
        <v>771</v>
      </c>
      <c r="K5" s="1020" t="s">
        <v>770</v>
      </c>
      <c r="L5" s="1020" t="s">
        <v>477</v>
      </c>
      <c r="M5" s="1023" t="s">
        <v>372</v>
      </c>
      <c r="N5" s="1741"/>
    </row>
    <row r="6" spans="1:30" ht="33.950000000000003" customHeight="1" thickBot="1" x14ac:dyDescent="0.3">
      <c r="A6" s="660" t="s">
        <v>784</v>
      </c>
      <c r="B6" s="997"/>
      <c r="C6" s="997"/>
      <c r="D6" s="997"/>
      <c r="E6" s="997"/>
      <c r="F6" s="997"/>
      <c r="G6" s="997"/>
      <c r="H6" s="997"/>
      <c r="I6" s="1001"/>
      <c r="J6" s="1000"/>
      <c r="K6" s="997"/>
      <c r="L6" s="997"/>
      <c r="M6" s="997"/>
      <c r="N6" s="496" t="s">
        <v>698</v>
      </c>
    </row>
    <row r="7" spans="1:30" ht="32.1" customHeight="1" x14ac:dyDescent="0.25">
      <c r="A7" s="662" t="s">
        <v>301</v>
      </c>
      <c r="B7" s="994">
        <v>0</v>
      </c>
      <c r="C7" s="994">
        <v>0</v>
      </c>
      <c r="D7" s="994">
        <v>0</v>
      </c>
      <c r="E7" s="994">
        <v>0</v>
      </c>
      <c r="F7" s="994">
        <v>0</v>
      </c>
      <c r="G7" s="994">
        <v>0</v>
      </c>
      <c r="H7" s="994">
        <v>0</v>
      </c>
      <c r="I7" s="994">
        <v>0</v>
      </c>
      <c r="J7" s="994">
        <v>0</v>
      </c>
      <c r="K7" s="994">
        <v>0</v>
      </c>
      <c r="L7" s="994">
        <v>0</v>
      </c>
      <c r="M7" s="994">
        <v>0</v>
      </c>
      <c r="N7" s="632" t="s">
        <v>437</v>
      </c>
    </row>
    <row r="8" spans="1:30" ht="32.1" customHeight="1" x14ac:dyDescent="0.25">
      <c r="A8" s="662" t="s">
        <v>44</v>
      </c>
      <c r="B8" s="564">
        <v>0</v>
      </c>
      <c r="C8" s="564">
        <v>0</v>
      </c>
      <c r="D8" s="539">
        <v>0</v>
      </c>
      <c r="E8" s="564">
        <v>0</v>
      </c>
      <c r="F8" s="564">
        <v>0</v>
      </c>
      <c r="G8" s="564">
        <v>0</v>
      </c>
      <c r="H8" s="564">
        <v>0</v>
      </c>
      <c r="I8" s="564">
        <v>0</v>
      </c>
      <c r="J8" s="539">
        <v>0</v>
      </c>
      <c r="K8" s="564">
        <v>0</v>
      </c>
      <c r="L8" s="564">
        <v>0</v>
      </c>
      <c r="M8" s="564">
        <v>0</v>
      </c>
      <c r="N8" s="632" t="s">
        <v>391</v>
      </c>
    </row>
    <row r="9" spans="1:30" ht="32.1" customHeight="1" x14ac:dyDescent="0.25">
      <c r="A9" s="662" t="s">
        <v>36</v>
      </c>
      <c r="B9" s="564">
        <v>0</v>
      </c>
      <c r="C9" s="564">
        <v>0</v>
      </c>
      <c r="D9" s="539">
        <v>0</v>
      </c>
      <c r="E9" s="564">
        <v>0</v>
      </c>
      <c r="F9" s="564">
        <v>42</v>
      </c>
      <c r="G9" s="564">
        <v>0</v>
      </c>
      <c r="H9" s="564">
        <v>42</v>
      </c>
      <c r="I9" s="564">
        <v>0</v>
      </c>
      <c r="J9" s="539">
        <v>0</v>
      </c>
      <c r="K9" s="564">
        <v>0</v>
      </c>
      <c r="L9" s="564">
        <v>0</v>
      </c>
      <c r="M9" s="564">
        <v>84</v>
      </c>
      <c r="N9" s="632" t="s">
        <v>392</v>
      </c>
    </row>
    <row r="10" spans="1:30" ht="32.1" customHeight="1" x14ac:dyDescent="0.25">
      <c r="A10" s="662" t="s">
        <v>136</v>
      </c>
      <c r="B10" s="564">
        <v>0</v>
      </c>
      <c r="C10" s="564">
        <v>0</v>
      </c>
      <c r="D10" s="539">
        <v>0</v>
      </c>
      <c r="E10" s="564">
        <v>0</v>
      </c>
      <c r="F10" s="564">
        <v>1</v>
      </c>
      <c r="G10" s="564">
        <v>0</v>
      </c>
      <c r="H10" s="564">
        <v>1</v>
      </c>
      <c r="I10" s="564">
        <v>0</v>
      </c>
      <c r="J10" s="539">
        <v>0</v>
      </c>
      <c r="K10" s="564">
        <v>0</v>
      </c>
      <c r="L10" s="564">
        <v>0</v>
      </c>
      <c r="M10" s="564">
        <f>SUM(B10:L10)</f>
        <v>2</v>
      </c>
      <c r="N10" s="632" t="s">
        <v>393</v>
      </c>
    </row>
    <row r="11" spans="1:30" ht="32.1" customHeight="1" x14ac:dyDescent="0.25">
      <c r="A11" s="662" t="s">
        <v>35</v>
      </c>
      <c r="B11" s="564">
        <v>0</v>
      </c>
      <c r="C11" s="564">
        <v>0</v>
      </c>
      <c r="D11" s="539">
        <v>0</v>
      </c>
      <c r="E11" s="564">
        <v>0</v>
      </c>
      <c r="F11" s="564">
        <v>0</v>
      </c>
      <c r="G11" s="564">
        <v>1</v>
      </c>
      <c r="H11" s="564">
        <v>1</v>
      </c>
      <c r="I11" s="564">
        <v>0</v>
      </c>
      <c r="J11" s="539">
        <v>0</v>
      </c>
      <c r="K11" s="564">
        <v>2</v>
      </c>
      <c r="L11" s="564">
        <v>0</v>
      </c>
      <c r="M11" s="564">
        <f>SUM(B11:L11)</f>
        <v>4</v>
      </c>
      <c r="N11" s="632" t="s">
        <v>394</v>
      </c>
      <c r="Q11" s="459">
        <v>97</v>
      </c>
      <c r="R11" s="459">
        <v>63</v>
      </c>
      <c r="S11" s="459">
        <v>25</v>
      </c>
      <c r="T11" s="459">
        <v>2</v>
      </c>
      <c r="U11" s="459">
        <v>37</v>
      </c>
      <c r="V11" s="459">
        <v>76</v>
      </c>
      <c r="W11" s="459">
        <v>25</v>
      </c>
      <c r="X11" s="459">
        <v>2</v>
      </c>
      <c r="Y11" s="459">
        <v>66</v>
      </c>
      <c r="Z11" s="459">
        <v>5</v>
      </c>
      <c r="AA11" s="459">
        <v>1</v>
      </c>
      <c r="AB11" s="459">
        <v>0</v>
      </c>
      <c r="AC11" s="459">
        <v>29</v>
      </c>
      <c r="AD11" s="459">
        <v>428</v>
      </c>
    </row>
    <row r="12" spans="1:30" ht="32.1" customHeight="1" x14ac:dyDescent="0.25">
      <c r="A12" s="662" t="s">
        <v>37</v>
      </c>
      <c r="B12" s="564">
        <v>0</v>
      </c>
      <c r="C12" s="564">
        <v>0</v>
      </c>
      <c r="D12" s="539">
        <v>0</v>
      </c>
      <c r="E12" s="564">
        <v>0</v>
      </c>
      <c r="F12" s="564">
        <v>0</v>
      </c>
      <c r="G12" s="564">
        <v>0</v>
      </c>
      <c r="H12" s="564">
        <v>0</v>
      </c>
      <c r="I12" s="564">
        <v>0</v>
      </c>
      <c r="J12" s="539">
        <v>0</v>
      </c>
      <c r="K12" s="564">
        <v>0</v>
      </c>
      <c r="L12" s="564">
        <v>0</v>
      </c>
      <c r="M12" s="564">
        <v>0</v>
      </c>
      <c r="N12" s="632" t="s">
        <v>438</v>
      </c>
    </row>
    <row r="13" spans="1:30" ht="32.1" customHeight="1" x14ac:dyDescent="0.25">
      <c r="A13" s="662" t="s">
        <v>123</v>
      </c>
      <c r="B13" s="564">
        <v>0</v>
      </c>
      <c r="C13" s="564">
        <v>0</v>
      </c>
      <c r="D13" s="539">
        <v>0</v>
      </c>
      <c r="E13" s="564">
        <v>0</v>
      </c>
      <c r="F13" s="564">
        <v>0</v>
      </c>
      <c r="G13" s="564">
        <v>0</v>
      </c>
      <c r="H13" s="564">
        <v>0</v>
      </c>
      <c r="I13" s="564">
        <v>0</v>
      </c>
      <c r="J13" s="539">
        <v>0</v>
      </c>
      <c r="K13" s="564">
        <v>0</v>
      </c>
      <c r="L13" s="564">
        <v>0</v>
      </c>
      <c r="M13" s="564">
        <v>0</v>
      </c>
      <c r="N13" s="632" t="s">
        <v>396</v>
      </c>
    </row>
    <row r="14" spans="1:30" ht="32.1" customHeight="1" x14ac:dyDescent="0.25">
      <c r="A14" s="662" t="s">
        <v>139</v>
      </c>
      <c r="B14" s="564">
        <v>0</v>
      </c>
      <c r="C14" s="564">
        <v>0</v>
      </c>
      <c r="D14" s="539">
        <v>0</v>
      </c>
      <c r="E14" s="564">
        <v>0</v>
      </c>
      <c r="F14" s="564">
        <v>0</v>
      </c>
      <c r="G14" s="564">
        <v>0</v>
      </c>
      <c r="H14" s="564">
        <v>0</v>
      </c>
      <c r="I14" s="564">
        <v>0</v>
      </c>
      <c r="J14" s="539">
        <v>0</v>
      </c>
      <c r="K14" s="564">
        <v>0</v>
      </c>
      <c r="L14" s="564">
        <v>0</v>
      </c>
      <c r="M14" s="564">
        <v>0</v>
      </c>
      <c r="N14" s="632" t="s">
        <v>397</v>
      </c>
    </row>
    <row r="15" spans="1:30" ht="32.1" customHeight="1" x14ac:dyDescent="0.25">
      <c r="A15" s="1090" t="s">
        <v>39</v>
      </c>
      <c r="B15" s="607">
        <v>0</v>
      </c>
      <c r="C15" s="607">
        <v>0</v>
      </c>
      <c r="D15" s="620">
        <v>0</v>
      </c>
      <c r="E15" s="607">
        <v>0</v>
      </c>
      <c r="F15" s="607">
        <v>0</v>
      </c>
      <c r="G15" s="607">
        <v>0</v>
      </c>
      <c r="H15" s="607">
        <v>0</v>
      </c>
      <c r="I15" s="620">
        <v>1</v>
      </c>
      <c r="J15" s="620">
        <v>0</v>
      </c>
      <c r="K15" s="607">
        <v>0</v>
      </c>
      <c r="L15" s="607">
        <v>0</v>
      </c>
      <c r="M15" s="607">
        <f>SUM(B15:L15)</f>
        <v>1</v>
      </c>
      <c r="N15" s="609" t="s">
        <v>439</v>
      </c>
    </row>
    <row r="16" spans="1:30" ht="32.1" customHeight="1" x14ac:dyDescent="0.25">
      <c r="A16" s="662" t="s">
        <v>33</v>
      </c>
      <c r="B16" s="564">
        <v>11</v>
      </c>
      <c r="C16" s="564">
        <v>0</v>
      </c>
      <c r="D16" s="539">
        <v>0</v>
      </c>
      <c r="E16" s="564">
        <v>0</v>
      </c>
      <c r="F16" s="564">
        <v>0</v>
      </c>
      <c r="G16" s="564">
        <v>0</v>
      </c>
      <c r="H16" s="564">
        <v>0</v>
      </c>
      <c r="I16" s="539">
        <v>2</v>
      </c>
      <c r="J16" s="539">
        <v>0</v>
      </c>
      <c r="K16" s="564">
        <v>0</v>
      </c>
      <c r="L16" s="564">
        <v>0</v>
      </c>
      <c r="M16" s="564">
        <f>SUM(B16:L16)</f>
        <v>13</v>
      </c>
      <c r="N16" s="632" t="s">
        <v>399</v>
      </c>
    </row>
    <row r="17" spans="1:14" ht="32.1" customHeight="1" x14ac:dyDescent="0.25">
      <c r="A17" s="662" t="s">
        <v>134</v>
      </c>
      <c r="B17" s="564">
        <v>0</v>
      </c>
      <c r="C17" s="564">
        <v>0</v>
      </c>
      <c r="D17" s="539">
        <v>3</v>
      </c>
      <c r="E17" s="564">
        <v>0</v>
      </c>
      <c r="F17" s="564">
        <v>28</v>
      </c>
      <c r="G17" s="564">
        <v>0</v>
      </c>
      <c r="H17" s="564">
        <v>28</v>
      </c>
      <c r="I17" s="539">
        <v>0</v>
      </c>
      <c r="J17" s="539">
        <v>0</v>
      </c>
      <c r="K17" s="564">
        <v>0</v>
      </c>
      <c r="L17" s="564">
        <v>0</v>
      </c>
      <c r="M17" s="564">
        <f>SUM(B17:L17)</f>
        <v>59</v>
      </c>
      <c r="N17" s="632" t="s">
        <v>400</v>
      </c>
    </row>
    <row r="18" spans="1:14" ht="32.1" customHeight="1" x14ac:dyDescent="0.25">
      <c r="A18" s="662" t="s">
        <v>30</v>
      </c>
      <c r="B18" s="564">
        <v>0</v>
      </c>
      <c r="C18" s="564">
        <v>14</v>
      </c>
      <c r="D18" s="539">
        <v>0</v>
      </c>
      <c r="E18" s="564">
        <v>0</v>
      </c>
      <c r="F18" s="564">
        <v>0</v>
      </c>
      <c r="G18" s="564">
        <v>5</v>
      </c>
      <c r="H18" s="564">
        <v>33</v>
      </c>
      <c r="I18" s="539">
        <v>1</v>
      </c>
      <c r="J18" s="539">
        <v>0</v>
      </c>
      <c r="K18" s="564">
        <v>1</v>
      </c>
      <c r="L18" s="564">
        <v>0</v>
      </c>
      <c r="M18" s="564">
        <f>SUM(B18:L18)</f>
        <v>54</v>
      </c>
      <c r="N18" s="632" t="s">
        <v>428</v>
      </c>
    </row>
    <row r="19" spans="1:14" ht="32.1" customHeight="1" x14ac:dyDescent="0.25">
      <c r="A19" s="662" t="s">
        <v>296</v>
      </c>
      <c r="B19" s="564">
        <v>0</v>
      </c>
      <c r="C19" s="564">
        <v>0</v>
      </c>
      <c r="D19" s="539">
        <v>0</v>
      </c>
      <c r="E19" s="564">
        <v>0</v>
      </c>
      <c r="F19" s="564">
        <v>0</v>
      </c>
      <c r="G19" s="564">
        <v>0</v>
      </c>
      <c r="H19" s="564">
        <v>0</v>
      </c>
      <c r="I19" s="539">
        <v>0</v>
      </c>
      <c r="J19" s="539">
        <v>0</v>
      </c>
      <c r="K19" s="564">
        <v>0</v>
      </c>
      <c r="L19" s="564">
        <v>0</v>
      </c>
      <c r="M19" s="564">
        <v>0</v>
      </c>
      <c r="N19" s="632" t="s">
        <v>402</v>
      </c>
    </row>
    <row r="20" spans="1:14" ht="32.1" customHeight="1" x14ac:dyDescent="0.25">
      <c r="A20" s="662" t="s">
        <v>42</v>
      </c>
      <c r="B20" s="564">
        <v>0</v>
      </c>
      <c r="C20" s="564">
        <v>0</v>
      </c>
      <c r="D20" s="539">
        <v>0</v>
      </c>
      <c r="E20" s="564">
        <v>0</v>
      </c>
      <c r="F20" s="564">
        <v>2</v>
      </c>
      <c r="G20" s="564">
        <v>0</v>
      </c>
      <c r="H20" s="564">
        <v>0</v>
      </c>
      <c r="I20" s="539">
        <v>0</v>
      </c>
      <c r="J20" s="539">
        <v>0</v>
      </c>
      <c r="K20" s="564">
        <v>0</v>
      </c>
      <c r="L20" s="564">
        <v>0</v>
      </c>
      <c r="M20" s="564">
        <f>SUM(B20:L20)</f>
        <v>2</v>
      </c>
      <c r="N20" s="632" t="s">
        <v>403</v>
      </c>
    </row>
    <row r="21" spans="1:14" ht="32.1" customHeight="1" x14ac:dyDescent="0.25">
      <c r="A21" s="662" t="s">
        <v>26</v>
      </c>
      <c r="B21" s="564">
        <v>0</v>
      </c>
      <c r="C21" s="564">
        <v>0</v>
      </c>
      <c r="D21" s="539">
        <v>0</v>
      </c>
      <c r="E21" s="564">
        <v>0</v>
      </c>
      <c r="F21" s="564">
        <v>3</v>
      </c>
      <c r="G21" s="564">
        <v>1</v>
      </c>
      <c r="H21" s="564">
        <v>2</v>
      </c>
      <c r="I21" s="539">
        <v>0</v>
      </c>
      <c r="J21" s="539">
        <v>0</v>
      </c>
      <c r="K21" s="564">
        <v>0</v>
      </c>
      <c r="L21" s="564">
        <v>0</v>
      </c>
      <c r="M21" s="564">
        <f>SUM(B21:L21)</f>
        <v>6</v>
      </c>
      <c r="N21" s="632" t="s">
        <v>440</v>
      </c>
    </row>
    <row r="22" spans="1:14" ht="43.5" customHeight="1" x14ac:dyDescent="0.25">
      <c r="A22" s="501" t="s">
        <v>989</v>
      </c>
      <c r="B22" s="564">
        <v>0</v>
      </c>
      <c r="C22" s="564">
        <v>0</v>
      </c>
      <c r="D22" s="539">
        <v>0</v>
      </c>
      <c r="E22" s="564">
        <v>0</v>
      </c>
      <c r="F22" s="564">
        <v>0</v>
      </c>
      <c r="G22" s="564">
        <v>3</v>
      </c>
      <c r="H22" s="564">
        <v>6</v>
      </c>
      <c r="I22" s="539">
        <v>3</v>
      </c>
      <c r="J22" s="564">
        <v>1</v>
      </c>
      <c r="K22" s="564">
        <v>38</v>
      </c>
      <c r="L22" s="564">
        <v>0</v>
      </c>
      <c r="M22" s="564">
        <f>SUM(B22:L22)</f>
        <v>51</v>
      </c>
      <c r="N22" s="632" t="s">
        <v>441</v>
      </c>
    </row>
    <row r="23" spans="1:14" ht="32.1" customHeight="1" x14ac:dyDescent="0.25">
      <c r="A23" s="1090" t="s">
        <v>38</v>
      </c>
      <c r="B23" s="607">
        <v>0</v>
      </c>
      <c r="C23" s="607">
        <v>0</v>
      </c>
      <c r="D23" s="620">
        <v>0</v>
      </c>
      <c r="E23" s="607">
        <v>0</v>
      </c>
      <c r="F23" s="607">
        <v>0</v>
      </c>
      <c r="G23" s="607">
        <v>0</v>
      </c>
      <c r="H23" s="607">
        <v>1</v>
      </c>
      <c r="I23" s="620">
        <v>0</v>
      </c>
      <c r="J23" s="607">
        <v>0</v>
      </c>
      <c r="K23" s="607">
        <v>0</v>
      </c>
      <c r="L23" s="607">
        <v>0</v>
      </c>
      <c r="M23" s="564">
        <v>1</v>
      </c>
      <c r="N23" s="609" t="s">
        <v>406</v>
      </c>
    </row>
    <row r="24" spans="1:14" ht="32.1" customHeight="1" x14ac:dyDescent="0.25">
      <c r="A24" s="662" t="s">
        <v>48</v>
      </c>
      <c r="B24" s="641">
        <v>0</v>
      </c>
      <c r="C24" s="641">
        <v>0</v>
      </c>
      <c r="D24" s="539">
        <v>0</v>
      </c>
      <c r="E24" s="641">
        <v>0</v>
      </c>
      <c r="F24" s="641">
        <v>0</v>
      </c>
      <c r="G24" s="564">
        <v>0</v>
      </c>
      <c r="H24" s="564">
        <v>0</v>
      </c>
      <c r="I24" s="539">
        <v>3</v>
      </c>
      <c r="J24" s="641">
        <v>3</v>
      </c>
      <c r="K24" s="641">
        <v>11</v>
      </c>
      <c r="L24" s="641">
        <v>0</v>
      </c>
      <c r="M24" s="564">
        <f>SUM(B24:L24)</f>
        <v>17</v>
      </c>
      <c r="N24" s="632" t="s">
        <v>409</v>
      </c>
    </row>
    <row r="25" spans="1:14" ht="32.1" customHeight="1" thickBot="1" x14ac:dyDescent="0.3">
      <c r="A25" s="662" t="s">
        <v>358</v>
      </c>
      <c r="B25" s="641">
        <v>0</v>
      </c>
      <c r="C25" s="641">
        <v>0</v>
      </c>
      <c r="D25" s="539">
        <v>0</v>
      </c>
      <c r="E25" s="641">
        <v>0</v>
      </c>
      <c r="F25" s="641">
        <v>0</v>
      </c>
      <c r="G25" s="564">
        <v>0</v>
      </c>
      <c r="H25" s="564">
        <v>0</v>
      </c>
      <c r="I25" s="539">
        <v>0</v>
      </c>
      <c r="J25" s="539">
        <v>0</v>
      </c>
      <c r="K25" s="641">
        <v>0</v>
      </c>
      <c r="L25" s="641">
        <v>0</v>
      </c>
      <c r="M25" s="564">
        <v>0</v>
      </c>
      <c r="N25" s="632" t="s">
        <v>442</v>
      </c>
    </row>
    <row r="26" spans="1:14" ht="32.1" customHeight="1" thickBot="1" x14ac:dyDescent="0.3">
      <c r="A26" s="665" t="s">
        <v>350</v>
      </c>
      <c r="B26" s="666">
        <f>SUM(B9:B25)</f>
        <v>11</v>
      </c>
      <c r="C26" s="666">
        <f>SUM(C9:C25)</f>
        <v>14</v>
      </c>
      <c r="D26" s="666">
        <f>SUM(D9:D25)</f>
        <v>3</v>
      </c>
      <c r="E26" s="666">
        <v>0</v>
      </c>
      <c r="F26" s="666">
        <f>SUM(F9:F25)</f>
        <v>76</v>
      </c>
      <c r="G26" s="666">
        <f>SUM(G9:G25)</f>
        <v>10</v>
      </c>
      <c r="H26" s="666">
        <f>SUM(H8:H25)</f>
        <v>114</v>
      </c>
      <c r="I26" s="507">
        <f>SUM(I9:I25)</f>
        <v>10</v>
      </c>
      <c r="J26" s="507">
        <f>SUM(J7:J25)</f>
        <v>4</v>
      </c>
      <c r="K26" s="507">
        <f>SUM(K9:K25)</f>
        <v>52</v>
      </c>
      <c r="L26" s="507">
        <f>SUM(L9:L25)</f>
        <v>0</v>
      </c>
      <c r="M26" s="666">
        <f>SUM(M7:M25)</f>
        <v>294</v>
      </c>
      <c r="N26" s="642" t="s">
        <v>686</v>
      </c>
    </row>
  </sheetData>
  <mergeCells count="4">
    <mergeCell ref="A4:A5"/>
    <mergeCell ref="N4:N5"/>
    <mergeCell ref="A1:N1"/>
    <mergeCell ref="A2:N2"/>
  </mergeCells>
  <printOptions horizontalCentered="1"/>
  <pageMargins left="0.23622047244094491" right="0.23622047244094491" top="0.51181102362204722" bottom="0.59055118110236227" header="0.31496062992125984" footer="0.31496062992125984"/>
  <pageSetup paperSize="9" scale="53" orientation="landscape" r:id="rId1"/>
  <headerFooter>
    <oddFooter>&amp;C&amp;14 &amp;"Arial,Bold"23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35"/>
  <sheetViews>
    <sheetView rightToLeft="1" view="pageBreakPreview" zoomScale="50" zoomScaleNormal="60" zoomScaleSheetLayoutView="50" workbookViewId="0">
      <selection activeCell="N38" sqref="N38"/>
    </sheetView>
  </sheetViews>
  <sheetFormatPr defaultColWidth="8.7109375" defaultRowHeight="15" x14ac:dyDescent="0.25"/>
  <cols>
    <col min="1" max="1" width="34.85546875" style="459" customWidth="1"/>
    <col min="2" max="2" width="17.85546875" style="459" customWidth="1"/>
    <col min="3" max="3" width="10.85546875" style="459" customWidth="1"/>
    <col min="4" max="4" width="13.5703125" style="459" customWidth="1"/>
    <col min="5" max="5" width="15" style="459" customWidth="1"/>
    <col min="6" max="6" width="11.5703125" style="459" customWidth="1"/>
    <col min="7" max="7" width="11.140625" style="459" customWidth="1"/>
    <col min="8" max="8" width="16.28515625" style="459" customWidth="1"/>
    <col min="9" max="9" width="14.42578125" style="459" customWidth="1"/>
    <col min="10" max="10" width="10.42578125" style="459" customWidth="1"/>
    <col min="11" max="11" width="13.85546875" style="459" customWidth="1"/>
    <col min="12" max="12" width="13.140625" style="459" customWidth="1"/>
    <col min="13" max="13" width="14.140625" style="459" customWidth="1"/>
    <col min="14" max="15" width="17.140625" style="459" customWidth="1"/>
    <col min="16" max="16" width="54" style="459" customWidth="1"/>
    <col min="17" max="17" width="8.7109375" style="459"/>
    <col min="18" max="18" width="10" style="459" bestFit="1" customWidth="1"/>
    <col min="19" max="19" width="10.140625" style="459" bestFit="1" customWidth="1"/>
    <col min="20" max="22" width="9.140625" style="459" bestFit="1" customWidth="1"/>
    <col min="23" max="23" width="9.85546875" style="459" bestFit="1" customWidth="1"/>
    <col min="24" max="27" width="9.140625" style="459" bestFit="1" customWidth="1"/>
    <col min="28" max="29" width="9" style="459" bestFit="1" customWidth="1"/>
    <col min="30" max="30" width="9.140625" style="459" bestFit="1" customWidth="1"/>
    <col min="31" max="31" width="10.140625" style="459" bestFit="1" customWidth="1"/>
    <col min="32" max="16384" width="8.7109375" style="459"/>
  </cols>
  <sheetData>
    <row r="1" spans="1:31" ht="24" customHeight="1" x14ac:dyDescent="0.25">
      <c r="A1" s="1742" t="s">
        <v>1011</v>
      </c>
      <c r="B1" s="1742"/>
      <c r="C1" s="1742"/>
      <c r="D1" s="1742"/>
      <c r="E1" s="1742"/>
      <c r="F1" s="1742"/>
      <c r="G1" s="1742"/>
      <c r="H1" s="1742"/>
      <c r="I1" s="1742"/>
      <c r="J1" s="1742"/>
      <c r="K1" s="1742"/>
      <c r="L1" s="1742"/>
      <c r="M1" s="1742"/>
      <c r="N1" s="1742"/>
      <c r="O1" s="1742"/>
      <c r="P1" s="1742"/>
    </row>
    <row r="2" spans="1:31" ht="44.1" customHeight="1" x14ac:dyDescent="0.25">
      <c r="A2" s="1743" t="s">
        <v>1012</v>
      </c>
      <c r="B2" s="1743"/>
      <c r="C2" s="1743"/>
      <c r="D2" s="1743"/>
      <c r="E2" s="1743"/>
      <c r="F2" s="1743"/>
      <c r="G2" s="1743"/>
      <c r="H2" s="1743"/>
      <c r="I2" s="1743"/>
      <c r="J2" s="1743"/>
      <c r="K2" s="1743"/>
      <c r="L2" s="1743"/>
      <c r="M2" s="1743"/>
      <c r="N2" s="1743"/>
      <c r="O2" s="1743"/>
      <c r="P2" s="1743"/>
    </row>
    <row r="3" spans="1:31" ht="24" customHeight="1" thickBot="1" x14ac:dyDescent="0.3">
      <c r="A3" s="405" t="s">
        <v>943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672" t="s">
        <v>883</v>
      </c>
    </row>
    <row r="4" spans="1:31" ht="54.6" customHeight="1" x14ac:dyDescent="0.25">
      <c r="A4" s="1738" t="s">
        <v>775</v>
      </c>
      <c r="B4" s="658" t="s">
        <v>89</v>
      </c>
      <c r="C4" s="658" t="s">
        <v>90</v>
      </c>
      <c r="D4" s="659" t="s">
        <v>229</v>
      </c>
      <c r="E4" s="659" t="s">
        <v>530</v>
      </c>
      <c r="F4" s="659" t="s">
        <v>91</v>
      </c>
      <c r="G4" s="659" t="s">
        <v>92</v>
      </c>
      <c r="H4" s="659" t="s">
        <v>93</v>
      </c>
      <c r="I4" s="659" t="s">
        <v>94</v>
      </c>
      <c r="J4" s="659" t="s">
        <v>230</v>
      </c>
      <c r="K4" s="659" t="s">
        <v>231</v>
      </c>
      <c r="L4" s="659" t="s">
        <v>232</v>
      </c>
      <c r="M4" s="659" t="s">
        <v>233</v>
      </c>
      <c r="N4" s="659" t="s">
        <v>234</v>
      </c>
      <c r="O4" s="1054" t="s">
        <v>0</v>
      </c>
      <c r="P4" s="1740" t="s">
        <v>855</v>
      </c>
    </row>
    <row r="5" spans="1:31" ht="56.1" customHeight="1" thickBot="1" x14ac:dyDescent="0.3">
      <c r="A5" s="1739"/>
      <c r="B5" s="673" t="s">
        <v>459</v>
      </c>
      <c r="C5" s="673" t="s">
        <v>460</v>
      </c>
      <c r="D5" s="674" t="s">
        <v>461</v>
      </c>
      <c r="E5" s="674" t="s">
        <v>763</v>
      </c>
      <c r="F5" s="674" t="s">
        <v>462</v>
      </c>
      <c r="G5" s="674" t="s">
        <v>463</v>
      </c>
      <c r="H5" s="674" t="s">
        <v>464</v>
      </c>
      <c r="I5" s="674" t="s">
        <v>465</v>
      </c>
      <c r="J5" s="674" t="s">
        <v>466</v>
      </c>
      <c r="K5" s="674" t="s">
        <v>467</v>
      </c>
      <c r="L5" s="674" t="s">
        <v>468</v>
      </c>
      <c r="M5" s="674" t="s">
        <v>469</v>
      </c>
      <c r="N5" s="674" t="s">
        <v>470</v>
      </c>
      <c r="O5" s="1055" t="s">
        <v>372</v>
      </c>
      <c r="P5" s="1741"/>
    </row>
    <row r="6" spans="1:31" ht="27.95" customHeight="1" thickBot="1" x14ac:dyDescent="0.3">
      <c r="A6" s="1747" t="s">
        <v>635</v>
      </c>
      <c r="B6" s="1684"/>
      <c r="C6" s="997"/>
      <c r="D6" s="997"/>
      <c r="E6" s="997"/>
      <c r="F6" s="997"/>
      <c r="G6" s="997"/>
      <c r="H6" s="997"/>
      <c r="I6" s="997"/>
      <c r="J6" s="997"/>
      <c r="K6" s="997"/>
      <c r="L6" s="997"/>
      <c r="M6" s="997"/>
      <c r="N6" s="997"/>
      <c r="O6" s="1748" t="s">
        <v>699</v>
      </c>
      <c r="P6" s="1748"/>
    </row>
    <row r="7" spans="1:31" ht="27.95" customHeight="1" x14ac:dyDescent="0.25">
      <c r="A7" s="668" t="s">
        <v>50</v>
      </c>
      <c r="B7" s="1301"/>
      <c r="C7" s="1192"/>
      <c r="D7" s="1192"/>
      <c r="E7" s="1192"/>
      <c r="F7" s="1192"/>
      <c r="G7" s="1192"/>
      <c r="H7" s="1192"/>
      <c r="I7" s="1192"/>
      <c r="J7" s="1192"/>
      <c r="K7" s="1192"/>
      <c r="L7" s="1192"/>
      <c r="M7" s="1192"/>
      <c r="N7" s="1192"/>
      <c r="O7" s="1256"/>
      <c r="P7" s="1256" t="s">
        <v>492</v>
      </c>
    </row>
    <row r="8" spans="1:31" ht="27.95" customHeight="1" x14ac:dyDescent="0.25">
      <c r="A8" s="669" t="s">
        <v>51</v>
      </c>
      <c r="B8" s="994">
        <v>0</v>
      </c>
      <c r="C8" s="994">
        <v>0</v>
      </c>
      <c r="D8" s="994">
        <v>0</v>
      </c>
      <c r="E8" s="994">
        <v>0</v>
      </c>
      <c r="F8" s="994">
        <v>0</v>
      </c>
      <c r="G8" s="994">
        <v>0</v>
      </c>
      <c r="H8" s="994">
        <v>0</v>
      </c>
      <c r="I8" s="994">
        <v>0</v>
      </c>
      <c r="J8" s="994">
        <v>0</v>
      </c>
      <c r="K8" s="994">
        <v>0</v>
      </c>
      <c r="L8" s="994">
        <v>0</v>
      </c>
      <c r="M8" s="994">
        <v>0</v>
      </c>
      <c r="N8" s="994">
        <v>0</v>
      </c>
      <c r="O8" s="1142">
        <v>0</v>
      </c>
      <c r="P8" s="1141" t="s">
        <v>412</v>
      </c>
    </row>
    <row r="9" spans="1:31" ht="27.95" customHeight="1" x14ac:dyDescent="0.35">
      <c r="A9" s="670" t="s">
        <v>56</v>
      </c>
      <c r="B9" s="643">
        <v>1</v>
      </c>
      <c r="C9" s="643">
        <v>1</v>
      </c>
      <c r="D9" s="643">
        <v>0</v>
      </c>
      <c r="E9" s="643">
        <v>0</v>
      </c>
      <c r="F9" s="643">
        <v>3</v>
      </c>
      <c r="G9" s="643">
        <v>0</v>
      </c>
      <c r="H9" s="643">
        <v>0</v>
      </c>
      <c r="I9" s="643">
        <v>0</v>
      </c>
      <c r="J9" s="643">
        <v>2</v>
      </c>
      <c r="K9" s="643">
        <v>0</v>
      </c>
      <c r="L9" s="643">
        <v>0</v>
      </c>
      <c r="M9" s="643">
        <v>0</v>
      </c>
      <c r="N9" s="643">
        <v>0</v>
      </c>
      <c r="O9" s="623">
        <f>SUM(B9:N9)</f>
        <v>7</v>
      </c>
      <c r="P9" s="675" t="s">
        <v>449</v>
      </c>
      <c r="R9" s="1270">
        <v>97</v>
      </c>
      <c r="S9" s="1270">
        <v>63</v>
      </c>
      <c r="T9" s="1270">
        <v>25</v>
      </c>
      <c r="U9" s="1270">
        <v>2</v>
      </c>
      <c r="V9" s="1270">
        <v>37</v>
      </c>
      <c r="W9" s="1270">
        <v>76</v>
      </c>
      <c r="X9" s="1270">
        <v>25</v>
      </c>
      <c r="Y9" s="1270">
        <v>2</v>
      </c>
      <c r="Z9" s="1270">
        <v>66</v>
      </c>
      <c r="AA9" s="1270">
        <v>5</v>
      </c>
      <c r="AB9" s="1270">
        <v>1</v>
      </c>
      <c r="AC9" s="1270">
        <v>0</v>
      </c>
      <c r="AD9" s="1270">
        <v>29</v>
      </c>
      <c r="AE9" s="1270">
        <v>428</v>
      </c>
    </row>
    <row r="10" spans="1:31" ht="27.95" customHeight="1" x14ac:dyDescent="0.35">
      <c r="A10" s="670" t="s">
        <v>57</v>
      </c>
      <c r="B10" s="643">
        <v>12</v>
      </c>
      <c r="C10" s="564">
        <v>6</v>
      </c>
      <c r="D10" s="643">
        <v>0</v>
      </c>
      <c r="E10" s="564">
        <v>0</v>
      </c>
      <c r="F10" s="643">
        <v>9</v>
      </c>
      <c r="G10" s="564">
        <v>2</v>
      </c>
      <c r="H10" s="643">
        <v>1</v>
      </c>
      <c r="I10" s="564">
        <v>0</v>
      </c>
      <c r="J10" s="643">
        <v>13</v>
      </c>
      <c r="K10" s="564">
        <v>5</v>
      </c>
      <c r="L10" s="643">
        <v>0</v>
      </c>
      <c r="M10" s="564">
        <v>0</v>
      </c>
      <c r="N10" s="643">
        <v>4</v>
      </c>
      <c r="O10" s="623">
        <f>SUM(B10:N10)</f>
        <v>52</v>
      </c>
      <c r="P10" s="675" t="s">
        <v>413</v>
      </c>
      <c r="R10" s="1270">
        <v>26</v>
      </c>
      <c r="S10" s="1270">
        <v>46</v>
      </c>
      <c r="T10" s="1270">
        <v>27</v>
      </c>
      <c r="U10" s="1270">
        <v>0</v>
      </c>
      <c r="V10" s="1270">
        <v>50</v>
      </c>
      <c r="W10" s="1270">
        <v>148</v>
      </c>
      <c r="X10" s="1270">
        <v>36</v>
      </c>
      <c r="Y10" s="1270">
        <v>13</v>
      </c>
      <c r="Z10" s="1270">
        <v>654</v>
      </c>
      <c r="AA10" s="1270">
        <v>82</v>
      </c>
      <c r="AB10" s="1270">
        <v>28</v>
      </c>
      <c r="AC10" s="1270">
        <v>15</v>
      </c>
      <c r="AD10" s="1270">
        <v>334</v>
      </c>
      <c r="AE10" s="1270">
        <v>1459</v>
      </c>
    </row>
    <row r="11" spans="1:31" ht="27.95" customHeight="1" x14ac:dyDescent="0.35">
      <c r="A11" s="671" t="s">
        <v>49</v>
      </c>
      <c r="B11" s="564">
        <v>0</v>
      </c>
      <c r="C11" s="564">
        <v>1</v>
      </c>
      <c r="D11" s="564">
        <v>24</v>
      </c>
      <c r="E11" s="564">
        <v>0</v>
      </c>
      <c r="F11" s="564">
        <v>35</v>
      </c>
      <c r="G11" s="564">
        <v>146</v>
      </c>
      <c r="H11" s="564">
        <v>33</v>
      </c>
      <c r="I11" s="564">
        <v>13</v>
      </c>
      <c r="J11" s="564">
        <v>630</v>
      </c>
      <c r="K11" s="564">
        <v>59</v>
      </c>
      <c r="L11" s="564">
        <v>28</v>
      </c>
      <c r="M11" s="564">
        <v>15</v>
      </c>
      <c r="N11" s="564">
        <v>330</v>
      </c>
      <c r="O11" s="620">
        <f>SUM(B11:N11)</f>
        <v>1314</v>
      </c>
      <c r="P11" s="677" t="s">
        <v>424</v>
      </c>
      <c r="R11" s="1270">
        <v>253</v>
      </c>
      <c r="S11" s="1270">
        <v>960</v>
      </c>
      <c r="T11" s="1270">
        <v>174</v>
      </c>
      <c r="U11" s="1270">
        <v>4</v>
      </c>
      <c r="V11" s="1270">
        <v>158</v>
      </c>
      <c r="W11" s="1270">
        <v>87</v>
      </c>
      <c r="X11" s="1270">
        <v>18</v>
      </c>
      <c r="Y11" s="1270">
        <v>28</v>
      </c>
      <c r="Z11" s="1270">
        <v>0</v>
      </c>
      <c r="AA11" s="1270">
        <v>0</v>
      </c>
      <c r="AB11" s="1270">
        <v>0</v>
      </c>
      <c r="AC11" s="1270">
        <v>0</v>
      </c>
      <c r="AD11" s="1270">
        <v>2</v>
      </c>
      <c r="AE11" s="1270">
        <v>1682</v>
      </c>
    </row>
    <row r="12" spans="1:31" ht="27.95" customHeight="1" x14ac:dyDescent="0.25">
      <c r="A12" s="671" t="s">
        <v>163</v>
      </c>
      <c r="B12" s="643">
        <v>0</v>
      </c>
      <c r="C12" s="643">
        <v>0</v>
      </c>
      <c r="D12" s="643">
        <v>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0</v>
      </c>
      <c r="N12" s="643">
        <v>0</v>
      </c>
      <c r="O12" s="623">
        <v>0</v>
      </c>
      <c r="P12" s="677" t="s">
        <v>425</v>
      </c>
    </row>
    <row r="13" spans="1:31" ht="27.95" customHeight="1" x14ac:dyDescent="0.4">
      <c r="A13" s="645" t="s">
        <v>562</v>
      </c>
      <c r="B13" s="564">
        <v>0</v>
      </c>
      <c r="C13" s="564">
        <v>0</v>
      </c>
      <c r="D13" s="564">
        <v>2</v>
      </c>
      <c r="E13" s="564">
        <v>0</v>
      </c>
      <c r="F13" s="564">
        <v>3</v>
      </c>
      <c r="G13" s="564">
        <v>0</v>
      </c>
      <c r="H13" s="564">
        <v>0</v>
      </c>
      <c r="I13" s="564">
        <v>0</v>
      </c>
      <c r="J13" s="564">
        <v>1</v>
      </c>
      <c r="K13" s="564">
        <v>0</v>
      </c>
      <c r="L13" s="564">
        <v>0</v>
      </c>
      <c r="M13" s="564">
        <v>0</v>
      </c>
      <c r="N13" s="564">
        <v>0</v>
      </c>
      <c r="O13" s="994">
        <f>SUM(B13:N13)</f>
        <v>6</v>
      </c>
      <c r="P13" s="679" t="s">
        <v>563</v>
      </c>
      <c r="R13" s="21">
        <f t="shared" ref="R13:AE13" si="0">SUM(R9:R11)</f>
        <v>376</v>
      </c>
      <c r="S13" s="21">
        <f t="shared" si="0"/>
        <v>1069</v>
      </c>
      <c r="T13" s="21">
        <f t="shared" si="0"/>
        <v>226</v>
      </c>
      <c r="U13" s="21">
        <f t="shared" si="0"/>
        <v>6</v>
      </c>
      <c r="V13" s="21">
        <f t="shared" si="0"/>
        <v>245</v>
      </c>
      <c r="W13" s="21">
        <f t="shared" si="0"/>
        <v>311</v>
      </c>
      <c r="X13" s="21">
        <f t="shared" si="0"/>
        <v>79</v>
      </c>
      <c r="Y13" s="21">
        <f t="shared" si="0"/>
        <v>43</v>
      </c>
      <c r="Z13" s="21">
        <f t="shared" si="0"/>
        <v>720</v>
      </c>
      <c r="AA13" s="21">
        <f t="shared" si="0"/>
        <v>87</v>
      </c>
      <c r="AB13" s="21">
        <f t="shared" si="0"/>
        <v>29</v>
      </c>
      <c r="AC13" s="21">
        <f t="shared" si="0"/>
        <v>15</v>
      </c>
      <c r="AD13" s="21">
        <f t="shared" si="0"/>
        <v>365</v>
      </c>
      <c r="AE13" s="21">
        <f t="shared" si="0"/>
        <v>3569</v>
      </c>
    </row>
    <row r="14" spans="1:31" ht="27.95" customHeight="1" thickBot="1" x14ac:dyDescent="0.45">
      <c r="A14" s="1074" t="s">
        <v>919</v>
      </c>
      <c r="B14" s="586">
        <v>13</v>
      </c>
      <c r="C14" s="586">
        <v>38</v>
      </c>
      <c r="D14" s="586">
        <v>1</v>
      </c>
      <c r="E14" s="586">
        <v>0</v>
      </c>
      <c r="F14" s="586">
        <v>0</v>
      </c>
      <c r="G14" s="586">
        <v>0</v>
      </c>
      <c r="H14" s="586">
        <v>2</v>
      </c>
      <c r="I14" s="586">
        <v>0</v>
      </c>
      <c r="J14" s="586">
        <v>8</v>
      </c>
      <c r="K14" s="586">
        <v>18</v>
      </c>
      <c r="L14" s="586">
        <v>0</v>
      </c>
      <c r="M14" s="586">
        <v>0</v>
      </c>
      <c r="N14" s="586">
        <v>0</v>
      </c>
      <c r="O14" s="994">
        <f>SUM(B14:N14)</f>
        <v>80</v>
      </c>
      <c r="P14" s="743" t="s">
        <v>918</v>
      </c>
      <c r="R14" s="21">
        <v>1057</v>
      </c>
      <c r="S14" s="21">
        <v>594</v>
      </c>
      <c r="T14" s="21">
        <v>176</v>
      </c>
      <c r="U14" s="21">
        <v>1</v>
      </c>
      <c r="V14" s="21">
        <v>365</v>
      </c>
      <c r="W14" s="21">
        <v>724</v>
      </c>
      <c r="X14" s="21">
        <v>196</v>
      </c>
      <c r="Y14" s="21">
        <v>2</v>
      </c>
      <c r="Z14" s="21">
        <v>100</v>
      </c>
      <c r="AA14" s="21">
        <v>31</v>
      </c>
      <c r="AB14" s="21"/>
      <c r="AC14" s="21"/>
      <c r="AD14" s="21">
        <v>9</v>
      </c>
      <c r="AE14" s="21">
        <v>3255</v>
      </c>
    </row>
    <row r="15" spans="1:31" ht="27.95" customHeight="1" thickBot="1" x14ac:dyDescent="0.4">
      <c r="A15" s="680" t="s">
        <v>550</v>
      </c>
      <c r="B15" s="559">
        <f>SUM(B9:B14)</f>
        <v>26</v>
      </c>
      <c r="C15" s="559">
        <f>SUM(C9:C14)</f>
        <v>46</v>
      </c>
      <c r="D15" s="559">
        <f>SUM(D10:D14)</f>
        <v>27</v>
      </c>
      <c r="E15" s="559">
        <v>0</v>
      </c>
      <c r="F15" s="559">
        <f>SUM(F9:F14)</f>
        <v>50</v>
      </c>
      <c r="G15" s="559">
        <f>SUM(G9:G14)</f>
        <v>148</v>
      </c>
      <c r="H15" s="559">
        <f>SUM(H10:H14)</f>
        <v>36</v>
      </c>
      <c r="I15" s="559">
        <f>SUM(I11:I14)</f>
        <v>13</v>
      </c>
      <c r="J15" s="559">
        <f>SUM(J9:J14)</f>
        <v>654</v>
      </c>
      <c r="K15" s="559">
        <f>SUM(K10:K14)</f>
        <v>82</v>
      </c>
      <c r="L15" s="559">
        <f>SUM(L11:L14)</f>
        <v>28</v>
      </c>
      <c r="M15" s="559">
        <f>SUM(M11:M14)</f>
        <v>15</v>
      </c>
      <c r="N15" s="559">
        <f>SUM(N10:N14)</f>
        <v>334</v>
      </c>
      <c r="O15" s="999">
        <f>SUM(O9:O14)</f>
        <v>1459</v>
      </c>
      <c r="P15" s="681" t="s">
        <v>682</v>
      </c>
      <c r="R15" s="1270">
        <f t="shared" ref="R15:AE15" si="1">SUM(R13:R14)</f>
        <v>1433</v>
      </c>
      <c r="S15" s="1270">
        <f t="shared" si="1"/>
        <v>1663</v>
      </c>
      <c r="T15" s="1270">
        <f t="shared" si="1"/>
        <v>402</v>
      </c>
      <c r="U15" s="1270">
        <f t="shared" si="1"/>
        <v>7</v>
      </c>
      <c r="V15" s="1270">
        <f t="shared" si="1"/>
        <v>610</v>
      </c>
      <c r="W15" s="1270">
        <f t="shared" si="1"/>
        <v>1035</v>
      </c>
      <c r="X15" s="1270">
        <f t="shared" si="1"/>
        <v>275</v>
      </c>
      <c r="Y15" s="1270">
        <f t="shared" si="1"/>
        <v>45</v>
      </c>
      <c r="Z15" s="1270">
        <f t="shared" si="1"/>
        <v>820</v>
      </c>
      <c r="AA15" s="1270">
        <f t="shared" si="1"/>
        <v>118</v>
      </c>
      <c r="AB15" s="1270">
        <f t="shared" si="1"/>
        <v>29</v>
      </c>
      <c r="AC15" s="1270">
        <f t="shared" si="1"/>
        <v>15</v>
      </c>
      <c r="AD15" s="1270">
        <f t="shared" si="1"/>
        <v>374</v>
      </c>
      <c r="AE15" s="1270">
        <f t="shared" si="1"/>
        <v>6824</v>
      </c>
    </row>
    <row r="16" spans="1:31" ht="27.95" customHeight="1" thickBot="1" x14ac:dyDescent="0.4">
      <c r="A16" s="682" t="s">
        <v>690</v>
      </c>
      <c r="B16" s="646">
        <v>253</v>
      </c>
      <c r="C16" s="646">
        <v>960</v>
      </c>
      <c r="D16" s="646">
        <v>174</v>
      </c>
      <c r="E16" s="646">
        <v>4</v>
      </c>
      <c r="F16" s="646">
        <v>158</v>
      </c>
      <c r="G16" s="646">
        <v>87</v>
      </c>
      <c r="H16" s="646">
        <v>18</v>
      </c>
      <c r="I16" s="646">
        <v>28</v>
      </c>
      <c r="J16" s="646">
        <v>0</v>
      </c>
      <c r="K16" s="646">
        <v>0</v>
      </c>
      <c r="L16" s="646">
        <v>0</v>
      </c>
      <c r="M16" s="646">
        <v>0</v>
      </c>
      <c r="N16" s="646">
        <v>2</v>
      </c>
      <c r="O16" s="1056">
        <v>1684</v>
      </c>
      <c r="P16" s="683" t="s">
        <v>870</v>
      </c>
      <c r="R16" s="1270"/>
      <c r="S16" s="1270"/>
      <c r="T16" s="1270"/>
      <c r="U16" s="1270"/>
      <c r="V16" s="1270"/>
      <c r="W16" s="1270"/>
      <c r="X16" s="1270"/>
      <c r="Y16" s="1270"/>
      <c r="Z16" s="1270"/>
      <c r="AA16" s="1270"/>
      <c r="AB16" s="1270"/>
      <c r="AC16" s="1270"/>
      <c r="AD16" s="1270"/>
      <c r="AE16" s="1270"/>
    </row>
    <row r="17" spans="1:31" ht="27.95" customHeight="1" thickBot="1" x14ac:dyDescent="0.3">
      <c r="A17" s="684" t="s">
        <v>610</v>
      </c>
      <c r="B17" s="646">
        <v>376</v>
      </c>
      <c r="C17" s="646">
        <v>1069</v>
      </c>
      <c r="D17" s="646">
        <v>226</v>
      </c>
      <c r="E17" s="646">
        <v>6</v>
      </c>
      <c r="F17" s="646">
        <v>245</v>
      </c>
      <c r="G17" s="646">
        <v>311</v>
      </c>
      <c r="H17" s="646">
        <v>79</v>
      </c>
      <c r="I17" s="646">
        <v>43</v>
      </c>
      <c r="J17" s="646">
        <v>720</v>
      </c>
      <c r="K17" s="646">
        <v>87</v>
      </c>
      <c r="L17" s="646">
        <v>29</v>
      </c>
      <c r="M17" s="646">
        <v>15</v>
      </c>
      <c r="N17" s="646">
        <v>365</v>
      </c>
      <c r="O17" s="1056">
        <v>3571</v>
      </c>
      <c r="P17" s="986" t="s">
        <v>697</v>
      </c>
      <c r="Q17" s="1131"/>
      <c r="R17" s="1131"/>
      <c r="S17" s="1131"/>
      <c r="T17" s="1131"/>
      <c r="U17" s="1131"/>
      <c r="V17" s="1131"/>
      <c r="W17" s="1131"/>
      <c r="X17" s="1131"/>
      <c r="Y17" s="1131"/>
      <c r="Z17" s="1131"/>
      <c r="AA17" s="1131"/>
      <c r="AB17" s="1131"/>
      <c r="AC17" s="1131"/>
      <c r="AD17" s="1131"/>
    </row>
    <row r="18" spans="1:31" ht="27.95" customHeight="1" thickBot="1" x14ac:dyDescent="0.3">
      <c r="A18" s="560" t="s">
        <v>785</v>
      </c>
      <c r="B18" s="561">
        <v>0</v>
      </c>
      <c r="C18" s="561">
        <v>0</v>
      </c>
      <c r="D18" s="562">
        <v>0</v>
      </c>
      <c r="E18" s="562">
        <v>0</v>
      </c>
      <c r="F18" s="562">
        <v>0</v>
      </c>
      <c r="G18" s="562">
        <v>0</v>
      </c>
      <c r="H18" s="562">
        <v>0</v>
      </c>
      <c r="I18" s="562">
        <v>0</v>
      </c>
      <c r="J18" s="562">
        <v>0</v>
      </c>
      <c r="K18" s="562">
        <v>0</v>
      </c>
      <c r="L18" s="562">
        <v>0</v>
      </c>
      <c r="M18" s="562">
        <v>0</v>
      </c>
      <c r="N18" s="562">
        <v>0</v>
      </c>
      <c r="O18" s="1057">
        <v>0</v>
      </c>
      <c r="P18" s="496" t="s">
        <v>552</v>
      </c>
    </row>
    <row r="19" spans="1:31" ht="27.95" customHeight="1" x14ac:dyDescent="0.3">
      <c r="A19" s="497" t="s">
        <v>541</v>
      </c>
      <c r="B19" s="994">
        <v>0</v>
      </c>
      <c r="C19" s="994">
        <v>0</v>
      </c>
      <c r="D19" s="994">
        <v>0</v>
      </c>
      <c r="E19" s="994">
        <v>0</v>
      </c>
      <c r="F19" s="994">
        <v>0</v>
      </c>
      <c r="G19" s="994">
        <v>1</v>
      </c>
      <c r="H19" s="994">
        <v>0</v>
      </c>
      <c r="I19" s="994">
        <v>0</v>
      </c>
      <c r="J19" s="994">
        <v>0</v>
      </c>
      <c r="K19" s="994">
        <v>0</v>
      </c>
      <c r="L19" s="994">
        <v>0</v>
      </c>
      <c r="M19" s="994">
        <v>0</v>
      </c>
      <c r="N19" s="994">
        <v>0</v>
      </c>
      <c r="O19" s="994">
        <f t="shared" ref="O19:O30" si="2">SUM(B19:N19)</f>
        <v>1</v>
      </c>
      <c r="P19" s="635" t="s">
        <v>390</v>
      </c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</row>
    <row r="20" spans="1:31" ht="27.95" customHeight="1" x14ac:dyDescent="0.3">
      <c r="A20" s="501" t="s">
        <v>36</v>
      </c>
      <c r="B20" s="564">
        <v>803</v>
      </c>
      <c r="C20" s="564">
        <v>1</v>
      </c>
      <c r="D20" s="607">
        <v>8</v>
      </c>
      <c r="E20" s="607">
        <v>0</v>
      </c>
      <c r="F20" s="607">
        <v>5</v>
      </c>
      <c r="G20" s="607">
        <v>1</v>
      </c>
      <c r="H20" s="607">
        <v>0</v>
      </c>
      <c r="I20" s="607">
        <v>0</v>
      </c>
      <c r="J20" s="607">
        <v>11</v>
      </c>
      <c r="K20" s="607">
        <v>0</v>
      </c>
      <c r="L20" s="607">
        <v>0</v>
      </c>
      <c r="M20" s="607">
        <v>0</v>
      </c>
      <c r="N20" s="607">
        <v>0</v>
      </c>
      <c r="O20" s="994">
        <f t="shared" si="2"/>
        <v>829</v>
      </c>
      <c r="P20" s="636" t="s">
        <v>392</v>
      </c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</row>
    <row r="21" spans="1:31" ht="27.95" customHeight="1" x14ac:dyDescent="0.25">
      <c r="A21" s="501" t="s">
        <v>123</v>
      </c>
      <c r="B21" s="564">
        <v>1</v>
      </c>
      <c r="C21" s="564">
        <v>6</v>
      </c>
      <c r="D21" s="607">
        <v>3</v>
      </c>
      <c r="E21" s="607">
        <v>0</v>
      </c>
      <c r="F21" s="607">
        <v>0</v>
      </c>
      <c r="G21" s="607">
        <v>72</v>
      </c>
      <c r="H21" s="607">
        <v>0</v>
      </c>
      <c r="I21" s="607">
        <v>0</v>
      </c>
      <c r="J21" s="607">
        <v>0</v>
      </c>
      <c r="K21" s="607">
        <v>0</v>
      </c>
      <c r="L21" s="607">
        <v>0</v>
      </c>
      <c r="M21" s="607">
        <v>0</v>
      </c>
      <c r="N21" s="607">
        <v>0</v>
      </c>
      <c r="O21" s="994">
        <f t="shared" si="2"/>
        <v>82</v>
      </c>
      <c r="P21" s="636" t="s">
        <v>396</v>
      </c>
    </row>
    <row r="22" spans="1:31" ht="27.95" customHeight="1" x14ac:dyDescent="0.3">
      <c r="A22" s="501" t="s">
        <v>139</v>
      </c>
      <c r="B22" s="564">
        <v>0</v>
      </c>
      <c r="C22" s="564">
        <v>13</v>
      </c>
      <c r="D22" s="607">
        <v>4</v>
      </c>
      <c r="E22" s="607">
        <v>0</v>
      </c>
      <c r="F22" s="607">
        <v>4</v>
      </c>
      <c r="G22" s="607">
        <v>133</v>
      </c>
      <c r="H22" s="607">
        <v>3</v>
      </c>
      <c r="I22" s="607">
        <v>1</v>
      </c>
      <c r="J22" s="607">
        <v>7</v>
      </c>
      <c r="K22" s="607">
        <v>1</v>
      </c>
      <c r="L22" s="607">
        <v>0</v>
      </c>
      <c r="M22" s="607">
        <v>0</v>
      </c>
      <c r="N22" s="607">
        <v>5</v>
      </c>
      <c r="O22" s="994">
        <f t="shared" si="2"/>
        <v>171</v>
      </c>
      <c r="P22" s="636" t="s">
        <v>397</v>
      </c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</row>
    <row r="23" spans="1:31" ht="27.95" customHeight="1" x14ac:dyDescent="0.25">
      <c r="A23" s="501" t="s">
        <v>33</v>
      </c>
      <c r="B23" s="564">
        <v>0</v>
      </c>
      <c r="C23" s="564">
        <v>0</v>
      </c>
      <c r="D23" s="607">
        <v>5</v>
      </c>
      <c r="E23" s="607">
        <v>0</v>
      </c>
      <c r="F23" s="607">
        <v>1</v>
      </c>
      <c r="G23" s="607">
        <v>17</v>
      </c>
      <c r="H23" s="607">
        <v>4</v>
      </c>
      <c r="I23" s="607">
        <v>0</v>
      </c>
      <c r="J23" s="607">
        <v>0</v>
      </c>
      <c r="K23" s="607">
        <v>0</v>
      </c>
      <c r="L23" s="607">
        <v>0</v>
      </c>
      <c r="M23" s="607">
        <v>0</v>
      </c>
      <c r="N23" s="607">
        <v>0</v>
      </c>
      <c r="O23" s="994">
        <f t="shared" si="2"/>
        <v>27</v>
      </c>
      <c r="P23" s="636" t="s">
        <v>399</v>
      </c>
    </row>
    <row r="24" spans="1:31" ht="27.95" customHeight="1" x14ac:dyDescent="0.25">
      <c r="A24" s="501" t="s">
        <v>134</v>
      </c>
      <c r="B24" s="564">
        <v>0</v>
      </c>
      <c r="C24" s="564">
        <v>0</v>
      </c>
      <c r="D24" s="564">
        <v>3</v>
      </c>
      <c r="E24" s="564">
        <v>0</v>
      </c>
      <c r="F24" s="564">
        <v>0</v>
      </c>
      <c r="G24" s="564">
        <v>2</v>
      </c>
      <c r="H24" s="564">
        <v>138</v>
      </c>
      <c r="I24" s="564">
        <v>0</v>
      </c>
      <c r="J24" s="564">
        <v>0</v>
      </c>
      <c r="K24" s="564">
        <v>0</v>
      </c>
      <c r="L24" s="564">
        <v>0</v>
      </c>
      <c r="M24" s="564">
        <v>0</v>
      </c>
      <c r="N24" s="564">
        <v>0</v>
      </c>
      <c r="O24" s="994">
        <f t="shared" si="2"/>
        <v>143</v>
      </c>
      <c r="P24" s="636" t="s">
        <v>400</v>
      </c>
    </row>
    <row r="25" spans="1:31" ht="27.95" customHeight="1" x14ac:dyDescent="0.25">
      <c r="A25" s="1022" t="s">
        <v>30</v>
      </c>
      <c r="B25" s="548">
        <v>158</v>
      </c>
      <c r="C25" s="548">
        <v>355</v>
      </c>
      <c r="D25" s="564">
        <v>72</v>
      </c>
      <c r="E25" s="564">
        <v>0</v>
      </c>
      <c r="F25" s="564">
        <v>148</v>
      </c>
      <c r="G25" s="564">
        <v>38</v>
      </c>
      <c r="H25" s="564">
        <v>7</v>
      </c>
      <c r="I25" s="552">
        <v>0</v>
      </c>
      <c r="J25" s="552">
        <v>58</v>
      </c>
      <c r="K25" s="552">
        <v>26</v>
      </c>
      <c r="L25" s="552">
        <v>0</v>
      </c>
      <c r="M25" s="552">
        <v>0</v>
      </c>
      <c r="N25" s="552">
        <v>4</v>
      </c>
      <c r="O25" s="552">
        <f t="shared" si="2"/>
        <v>866</v>
      </c>
      <c r="P25" s="636" t="s">
        <v>401</v>
      </c>
    </row>
    <row r="26" spans="1:31" ht="27.95" customHeight="1" x14ac:dyDescent="0.25">
      <c r="A26" s="544" t="s">
        <v>296</v>
      </c>
      <c r="B26" s="548">
        <v>29</v>
      </c>
      <c r="C26" s="548">
        <v>62</v>
      </c>
      <c r="D26" s="552">
        <v>10</v>
      </c>
      <c r="E26" s="552">
        <v>0</v>
      </c>
      <c r="F26" s="552">
        <v>23</v>
      </c>
      <c r="G26" s="552">
        <v>37</v>
      </c>
      <c r="H26" s="552">
        <v>5</v>
      </c>
      <c r="I26" s="552">
        <v>0</v>
      </c>
      <c r="J26" s="552">
        <v>21</v>
      </c>
      <c r="K26" s="552">
        <v>2</v>
      </c>
      <c r="L26" s="552">
        <v>0</v>
      </c>
      <c r="M26" s="552">
        <v>0</v>
      </c>
      <c r="N26" s="552">
        <v>0</v>
      </c>
      <c r="O26" s="552">
        <f t="shared" si="2"/>
        <v>189</v>
      </c>
      <c r="P26" s="637" t="s">
        <v>402</v>
      </c>
      <c r="R26" s="459">
        <v>376</v>
      </c>
      <c r="S26" s="459">
        <v>1069</v>
      </c>
      <c r="T26" s="459">
        <v>226</v>
      </c>
      <c r="U26" s="459">
        <v>6</v>
      </c>
      <c r="V26" s="459">
        <v>245</v>
      </c>
      <c r="W26" s="459">
        <v>311</v>
      </c>
      <c r="X26" s="459">
        <v>79</v>
      </c>
      <c r="Y26" s="459">
        <v>43</v>
      </c>
      <c r="Z26" s="459">
        <v>720</v>
      </c>
      <c r="AA26" s="459">
        <v>87</v>
      </c>
      <c r="AB26" s="459">
        <v>29</v>
      </c>
      <c r="AC26" s="459">
        <v>15</v>
      </c>
      <c r="AD26" s="459">
        <v>365</v>
      </c>
      <c r="AE26" s="459">
        <v>3569</v>
      </c>
    </row>
    <row r="27" spans="1:31" ht="27.95" customHeight="1" x14ac:dyDescent="0.25">
      <c r="A27" s="544" t="s">
        <v>26</v>
      </c>
      <c r="B27" s="548">
        <v>66</v>
      </c>
      <c r="C27" s="548">
        <v>157</v>
      </c>
      <c r="D27" s="552">
        <v>66</v>
      </c>
      <c r="E27" s="552">
        <v>1</v>
      </c>
      <c r="F27" s="552">
        <v>179</v>
      </c>
      <c r="G27" s="552">
        <v>423</v>
      </c>
      <c r="H27" s="552">
        <v>39</v>
      </c>
      <c r="I27" s="552">
        <v>1</v>
      </c>
      <c r="J27" s="552">
        <v>3</v>
      </c>
      <c r="K27" s="552">
        <v>2</v>
      </c>
      <c r="L27" s="552">
        <v>0</v>
      </c>
      <c r="M27" s="552">
        <v>0</v>
      </c>
      <c r="N27" s="552">
        <v>0</v>
      </c>
      <c r="O27" s="552">
        <f t="shared" si="2"/>
        <v>937</v>
      </c>
      <c r="P27" s="637" t="s">
        <v>404</v>
      </c>
      <c r="R27" s="459">
        <v>1057</v>
      </c>
      <c r="S27" s="459">
        <v>594</v>
      </c>
      <c r="T27" s="459">
        <v>176</v>
      </c>
      <c r="U27" s="459">
        <v>1</v>
      </c>
      <c r="V27" s="459">
        <v>365</v>
      </c>
      <c r="W27" s="459">
        <v>724</v>
      </c>
      <c r="X27" s="459">
        <v>196</v>
      </c>
      <c r="Y27" s="459">
        <v>2</v>
      </c>
      <c r="Z27" s="459">
        <v>100</v>
      </c>
      <c r="AA27" s="459">
        <v>31</v>
      </c>
      <c r="AB27" s="459">
        <v>0</v>
      </c>
      <c r="AC27" s="459">
        <v>0</v>
      </c>
      <c r="AD27" s="459">
        <v>9</v>
      </c>
      <c r="AE27" s="459">
        <v>3255</v>
      </c>
    </row>
    <row r="28" spans="1:31" ht="27.95" customHeight="1" x14ac:dyDescent="0.25">
      <c r="A28" s="544" t="s">
        <v>38</v>
      </c>
      <c r="B28" s="548">
        <v>0</v>
      </c>
      <c r="C28" s="548">
        <v>0</v>
      </c>
      <c r="D28" s="552">
        <v>5</v>
      </c>
      <c r="E28" s="552">
        <v>0</v>
      </c>
      <c r="F28" s="552">
        <v>5</v>
      </c>
      <c r="G28" s="552">
        <v>0</v>
      </c>
      <c r="H28" s="552">
        <v>0</v>
      </c>
      <c r="I28" s="552">
        <v>0</v>
      </c>
      <c r="J28" s="552">
        <v>0</v>
      </c>
      <c r="K28" s="552">
        <v>0</v>
      </c>
      <c r="L28" s="552">
        <v>0</v>
      </c>
      <c r="M28" s="552">
        <v>0</v>
      </c>
      <c r="N28" s="552">
        <v>0</v>
      </c>
      <c r="O28" s="552">
        <f t="shared" si="2"/>
        <v>10</v>
      </c>
      <c r="P28" s="637" t="s">
        <v>406</v>
      </c>
    </row>
    <row r="29" spans="1:31" ht="27.95" customHeight="1" thickBot="1" x14ac:dyDescent="0.45">
      <c r="A29" s="544" t="s">
        <v>43</v>
      </c>
      <c r="B29" s="548">
        <v>0</v>
      </c>
      <c r="C29" s="548">
        <v>0</v>
      </c>
      <c r="D29" s="552">
        <v>0</v>
      </c>
      <c r="E29" s="552">
        <v>0</v>
      </c>
      <c r="F29" s="552">
        <v>0</v>
      </c>
      <c r="G29" s="552">
        <v>0</v>
      </c>
      <c r="H29" s="552">
        <v>0</v>
      </c>
      <c r="I29" s="552">
        <v>0</v>
      </c>
      <c r="J29" s="552">
        <v>0</v>
      </c>
      <c r="K29" s="552">
        <v>0</v>
      </c>
      <c r="L29" s="552">
        <v>0</v>
      </c>
      <c r="M29" s="552">
        <v>0</v>
      </c>
      <c r="N29" s="552">
        <v>0</v>
      </c>
      <c r="O29" s="552">
        <f t="shared" si="2"/>
        <v>0</v>
      </c>
      <c r="P29" s="637" t="s">
        <v>408</v>
      </c>
      <c r="R29" s="21">
        <f t="shared" ref="R29:AE29" si="3">SUM(R26:R28)</f>
        <v>1433</v>
      </c>
      <c r="S29" s="21">
        <f t="shared" si="3"/>
        <v>1663</v>
      </c>
      <c r="T29" s="21">
        <f t="shared" si="3"/>
        <v>402</v>
      </c>
      <c r="U29" s="21">
        <f t="shared" si="3"/>
        <v>7</v>
      </c>
      <c r="V29" s="21">
        <f t="shared" si="3"/>
        <v>610</v>
      </c>
      <c r="W29" s="21">
        <f t="shared" si="3"/>
        <v>1035</v>
      </c>
      <c r="X29" s="21">
        <f t="shared" si="3"/>
        <v>275</v>
      </c>
      <c r="Y29" s="21">
        <f t="shared" si="3"/>
        <v>45</v>
      </c>
      <c r="Z29" s="21">
        <f t="shared" si="3"/>
        <v>820</v>
      </c>
      <c r="AA29" s="21">
        <f t="shared" si="3"/>
        <v>118</v>
      </c>
      <c r="AB29" s="21">
        <f t="shared" si="3"/>
        <v>29</v>
      </c>
      <c r="AC29" s="21">
        <f t="shared" si="3"/>
        <v>15</v>
      </c>
      <c r="AD29" s="21">
        <f t="shared" si="3"/>
        <v>374</v>
      </c>
      <c r="AE29" s="21">
        <f t="shared" si="3"/>
        <v>6824</v>
      </c>
    </row>
    <row r="30" spans="1:31" ht="27.95" customHeight="1" thickBot="1" x14ac:dyDescent="0.3">
      <c r="A30" s="704" t="s">
        <v>619</v>
      </c>
      <c r="B30" s="559">
        <f t="shared" ref="B30:K30" si="4">SUM(B19:B29)</f>
        <v>1057</v>
      </c>
      <c r="C30" s="559">
        <f t="shared" si="4"/>
        <v>594</v>
      </c>
      <c r="D30" s="554">
        <f t="shared" si="4"/>
        <v>176</v>
      </c>
      <c r="E30" s="554">
        <f t="shared" si="4"/>
        <v>1</v>
      </c>
      <c r="F30" s="554">
        <f t="shared" si="4"/>
        <v>365</v>
      </c>
      <c r="G30" s="554">
        <f t="shared" si="4"/>
        <v>724</v>
      </c>
      <c r="H30" s="554">
        <f t="shared" si="4"/>
        <v>196</v>
      </c>
      <c r="I30" s="554">
        <f t="shared" si="4"/>
        <v>2</v>
      </c>
      <c r="J30" s="554">
        <f t="shared" si="4"/>
        <v>100</v>
      </c>
      <c r="K30" s="554">
        <f t="shared" si="4"/>
        <v>31</v>
      </c>
      <c r="L30" s="554">
        <v>0</v>
      </c>
      <c r="M30" s="554">
        <v>0</v>
      </c>
      <c r="N30" s="554">
        <f>SUM(N19:N29)</f>
        <v>9</v>
      </c>
      <c r="O30" s="999">
        <f t="shared" si="2"/>
        <v>3255</v>
      </c>
      <c r="P30" s="538" t="s">
        <v>700</v>
      </c>
    </row>
    <row r="31" spans="1:31" ht="27.95" customHeight="1" thickBot="1" x14ac:dyDescent="0.3">
      <c r="A31" s="560" t="s">
        <v>782</v>
      </c>
      <c r="B31" s="561">
        <v>0</v>
      </c>
      <c r="C31" s="561">
        <v>0</v>
      </c>
      <c r="D31" s="562">
        <v>0</v>
      </c>
      <c r="E31" s="562">
        <v>0</v>
      </c>
      <c r="F31" s="562">
        <v>0</v>
      </c>
      <c r="G31" s="562">
        <v>0</v>
      </c>
      <c r="H31" s="562">
        <v>0</v>
      </c>
      <c r="I31" s="562">
        <v>0</v>
      </c>
      <c r="J31" s="562">
        <v>0</v>
      </c>
      <c r="K31" s="562">
        <v>0</v>
      </c>
      <c r="L31" s="562">
        <v>0</v>
      </c>
      <c r="M31" s="562">
        <v>0</v>
      </c>
      <c r="N31" s="562">
        <v>0</v>
      </c>
      <c r="O31" s="1057">
        <v>0</v>
      </c>
      <c r="P31" s="697" t="s">
        <v>701</v>
      </c>
    </row>
    <row r="32" spans="1:31" ht="27.95" customHeight="1" thickBot="1" x14ac:dyDescent="0.3">
      <c r="A32" s="497" t="s">
        <v>31</v>
      </c>
      <c r="B32" s="1002">
        <v>0</v>
      </c>
      <c r="C32" s="1002">
        <v>0</v>
      </c>
      <c r="D32" s="1002">
        <v>0</v>
      </c>
      <c r="E32" s="1002">
        <v>0</v>
      </c>
      <c r="F32" s="1002">
        <v>0</v>
      </c>
      <c r="G32" s="1002">
        <v>0</v>
      </c>
      <c r="H32" s="1002">
        <v>0</v>
      </c>
      <c r="I32" s="1002">
        <v>0</v>
      </c>
      <c r="J32" s="1002">
        <v>0</v>
      </c>
      <c r="K32" s="1002">
        <v>0</v>
      </c>
      <c r="L32" s="1002">
        <v>0</v>
      </c>
      <c r="M32" s="1002">
        <v>0</v>
      </c>
      <c r="N32" s="1002">
        <v>0</v>
      </c>
      <c r="O32" s="1002">
        <v>0</v>
      </c>
      <c r="P32" s="638" t="s">
        <v>397</v>
      </c>
    </row>
    <row r="33" spans="1:16" ht="27.95" customHeight="1" thickBot="1" x14ac:dyDescent="0.3">
      <c r="A33" s="569" t="s">
        <v>625</v>
      </c>
      <c r="B33" s="1002">
        <v>0</v>
      </c>
      <c r="C33" s="1002">
        <v>0</v>
      </c>
      <c r="D33" s="1002">
        <v>0</v>
      </c>
      <c r="E33" s="1002">
        <v>0</v>
      </c>
      <c r="F33" s="1002">
        <v>0</v>
      </c>
      <c r="G33" s="1002">
        <v>0</v>
      </c>
      <c r="H33" s="1002">
        <v>0</v>
      </c>
      <c r="I33" s="1002">
        <v>0</v>
      </c>
      <c r="J33" s="1002">
        <v>0</v>
      </c>
      <c r="K33" s="1002">
        <v>0</v>
      </c>
      <c r="L33" s="1002">
        <v>0</v>
      </c>
      <c r="M33" s="1002">
        <v>0</v>
      </c>
      <c r="N33" s="1002">
        <v>0</v>
      </c>
      <c r="O33" s="1002">
        <v>0</v>
      </c>
      <c r="P33" s="986" t="s">
        <v>702</v>
      </c>
    </row>
    <row r="34" spans="1:16" ht="27.95" customHeight="1" thickBot="1" x14ac:dyDescent="0.3">
      <c r="A34" s="535" t="s">
        <v>868</v>
      </c>
      <c r="B34" s="570">
        <v>1433</v>
      </c>
      <c r="C34" s="570">
        <v>1663</v>
      </c>
      <c r="D34" s="570">
        <v>402</v>
      </c>
      <c r="E34" s="570">
        <v>7</v>
      </c>
      <c r="F34" s="570">
        <v>610</v>
      </c>
      <c r="G34" s="570">
        <v>1035</v>
      </c>
      <c r="H34" s="570">
        <v>275</v>
      </c>
      <c r="I34" s="570">
        <v>45</v>
      </c>
      <c r="J34" s="570">
        <v>820</v>
      </c>
      <c r="K34" s="570">
        <v>118</v>
      </c>
      <c r="L34" s="570">
        <v>29</v>
      </c>
      <c r="M34" s="570">
        <v>15</v>
      </c>
      <c r="N34" s="570">
        <v>374</v>
      </c>
      <c r="O34" s="999">
        <v>6826</v>
      </c>
      <c r="P34" s="986" t="s">
        <v>871</v>
      </c>
    </row>
    <row r="35" spans="1:16" ht="28.5" customHeight="1" x14ac:dyDescent="0.25">
      <c r="A35" s="1746" t="s">
        <v>872</v>
      </c>
      <c r="B35" s="1746"/>
      <c r="C35" s="1746"/>
      <c r="D35" s="1746"/>
      <c r="E35" s="1746"/>
      <c r="F35" s="657"/>
      <c r="G35" s="657"/>
      <c r="H35" s="657"/>
      <c r="I35" s="258"/>
      <c r="J35" s="258"/>
      <c r="P35" s="694" t="s">
        <v>873</v>
      </c>
    </row>
  </sheetData>
  <mergeCells count="7">
    <mergeCell ref="A35:E35"/>
    <mergeCell ref="A1:P1"/>
    <mergeCell ref="A2:P2"/>
    <mergeCell ref="A4:A5"/>
    <mergeCell ref="P4:P5"/>
    <mergeCell ref="A6:B6"/>
    <mergeCell ref="O6:P6"/>
  </mergeCells>
  <printOptions horizontalCentered="1"/>
  <pageMargins left="0.23622047244094491" right="0.23622047244094491" top="0.51181102362204722" bottom="0.59055118110236227" header="0.31496062992125984" footer="0.31496062992125984"/>
  <pageSetup paperSize="9" scale="50" orientation="landscape" r:id="rId1"/>
  <headerFooter>
    <oddFooter>&amp;C&amp;14 &amp;"Arial,Bold"24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4"/>
  <sheetViews>
    <sheetView rightToLeft="1" view="pageBreakPreview" zoomScale="60" zoomScaleNormal="60" workbookViewId="0">
      <selection activeCell="B33" sqref="B33:M33"/>
    </sheetView>
  </sheetViews>
  <sheetFormatPr defaultColWidth="8.7109375" defaultRowHeight="15" x14ac:dyDescent="0.25"/>
  <cols>
    <col min="1" max="1" width="44" style="459" customWidth="1"/>
    <col min="2" max="2" width="13.42578125" style="459" customWidth="1"/>
    <col min="3" max="3" width="15.5703125" style="459" customWidth="1"/>
    <col min="4" max="4" width="13.85546875" style="430" customWidth="1"/>
    <col min="5" max="5" width="13.140625" style="459" customWidth="1"/>
    <col min="6" max="6" width="14.5703125" style="459" customWidth="1"/>
    <col min="7" max="7" width="15.5703125" style="459" customWidth="1"/>
    <col min="8" max="8" width="14.28515625" style="459" customWidth="1"/>
    <col min="9" max="9" width="16.28515625" style="459" customWidth="1"/>
    <col min="10" max="10" width="13.42578125" style="459" customWidth="1"/>
    <col min="11" max="11" width="18.5703125" style="459" customWidth="1"/>
    <col min="12" max="12" width="15.140625" style="459" customWidth="1"/>
    <col min="13" max="13" width="13.85546875" style="459" customWidth="1"/>
    <col min="14" max="14" width="66.140625" style="459" customWidth="1"/>
    <col min="15" max="15" width="15.140625" style="459" customWidth="1"/>
    <col min="16" max="16" width="10.140625" style="459" customWidth="1"/>
    <col min="17" max="17" width="12.85546875" style="459" customWidth="1"/>
    <col min="18" max="16384" width="8.7109375" style="459"/>
  </cols>
  <sheetData>
    <row r="1" spans="1:26" ht="24" customHeight="1" x14ac:dyDescent="0.25">
      <c r="A1" s="1742" t="s">
        <v>1011</v>
      </c>
      <c r="B1" s="1742"/>
      <c r="C1" s="1742"/>
      <c r="D1" s="1742"/>
      <c r="E1" s="1742"/>
      <c r="F1" s="1742"/>
      <c r="G1" s="1742"/>
      <c r="H1" s="1742"/>
      <c r="I1" s="1742"/>
      <c r="J1" s="1742"/>
      <c r="K1" s="1742"/>
      <c r="L1" s="1742"/>
      <c r="M1" s="1742"/>
      <c r="N1" s="1742"/>
    </row>
    <row r="2" spans="1:26" ht="50.45" customHeight="1" x14ac:dyDescent="0.25">
      <c r="A2" s="1743" t="s">
        <v>1012</v>
      </c>
      <c r="B2" s="1743"/>
      <c r="C2" s="1743"/>
      <c r="D2" s="1743"/>
      <c r="E2" s="1743"/>
      <c r="F2" s="1743"/>
      <c r="G2" s="1743"/>
      <c r="H2" s="1743"/>
      <c r="I2" s="1743"/>
      <c r="J2" s="1743"/>
      <c r="K2" s="1743"/>
      <c r="L2" s="1743"/>
      <c r="M2" s="1743"/>
      <c r="N2" s="1743"/>
    </row>
    <row r="3" spans="1:26" ht="32.1" customHeight="1" thickBot="1" x14ac:dyDescent="0.3">
      <c r="A3" s="405" t="s">
        <v>944</v>
      </c>
      <c r="B3" s="405"/>
      <c r="C3" s="405"/>
      <c r="D3" s="429"/>
      <c r="E3" s="405"/>
      <c r="F3" s="405"/>
      <c r="G3" s="405"/>
      <c r="H3" s="405"/>
      <c r="I3" s="357"/>
      <c r="J3" s="357"/>
      <c r="K3" s="357"/>
      <c r="L3" s="357"/>
      <c r="M3" s="405"/>
      <c r="N3" s="672" t="s">
        <v>884</v>
      </c>
    </row>
    <row r="4" spans="1:26" ht="54.6" customHeight="1" x14ac:dyDescent="0.25">
      <c r="A4" s="1738" t="s">
        <v>775</v>
      </c>
      <c r="B4" s="659" t="s">
        <v>235</v>
      </c>
      <c r="C4" s="659" t="s">
        <v>291</v>
      </c>
      <c r="D4" s="659" t="s">
        <v>316</v>
      </c>
      <c r="E4" s="659" t="s">
        <v>317</v>
      </c>
      <c r="F4" s="659" t="s">
        <v>318</v>
      </c>
      <c r="G4" s="659" t="s">
        <v>237</v>
      </c>
      <c r="H4" s="659" t="s">
        <v>238</v>
      </c>
      <c r="I4" s="1019" t="s">
        <v>648</v>
      </c>
      <c r="J4" s="1019" t="s">
        <v>649</v>
      </c>
      <c r="K4" s="1019" t="s">
        <v>650</v>
      </c>
      <c r="L4" s="1019" t="s">
        <v>773</v>
      </c>
      <c r="M4" s="659" t="s">
        <v>0</v>
      </c>
      <c r="N4" s="1740" t="s">
        <v>855</v>
      </c>
    </row>
    <row r="5" spans="1:26" ht="56.1" customHeight="1" thickBot="1" x14ac:dyDescent="0.3">
      <c r="A5" s="1739"/>
      <c r="B5" s="674" t="s">
        <v>471</v>
      </c>
      <c r="C5" s="674" t="s">
        <v>472</v>
      </c>
      <c r="D5" s="674" t="s">
        <v>473</v>
      </c>
      <c r="E5" s="674" t="s">
        <v>474</v>
      </c>
      <c r="F5" s="674" t="s">
        <v>475</v>
      </c>
      <c r="G5" s="674" t="s">
        <v>476</v>
      </c>
      <c r="H5" s="674" t="s">
        <v>489</v>
      </c>
      <c r="I5" s="1020" t="s">
        <v>772</v>
      </c>
      <c r="J5" s="1020" t="s">
        <v>771</v>
      </c>
      <c r="K5" s="1020" t="s">
        <v>770</v>
      </c>
      <c r="L5" s="1020" t="s">
        <v>477</v>
      </c>
      <c r="M5" s="1023" t="s">
        <v>372</v>
      </c>
      <c r="N5" s="1741"/>
    </row>
    <row r="6" spans="1:26" ht="27.95" customHeight="1" thickBot="1" x14ac:dyDescent="0.3">
      <c r="A6" s="1024" t="s">
        <v>635</v>
      </c>
      <c r="B6" s="997"/>
      <c r="C6" s="997"/>
      <c r="D6" s="997"/>
      <c r="E6" s="997"/>
      <c r="F6" s="997"/>
      <c r="G6" s="997"/>
      <c r="H6" s="997"/>
      <c r="I6" s="997"/>
      <c r="J6" s="1001"/>
      <c r="K6" s="997"/>
      <c r="L6" s="997"/>
      <c r="M6" s="1532" t="s">
        <v>699</v>
      </c>
      <c r="N6" s="1532"/>
    </row>
    <row r="7" spans="1:26" ht="27.95" customHeight="1" x14ac:dyDescent="0.25">
      <c r="A7" s="668" t="s">
        <v>50</v>
      </c>
      <c r="B7" s="1257"/>
      <c r="C7" s="1192"/>
      <c r="D7" s="1192"/>
      <c r="E7" s="1192"/>
      <c r="F7" s="1192"/>
      <c r="G7" s="1192"/>
      <c r="H7" s="1192"/>
      <c r="I7" s="1192"/>
      <c r="J7" s="1192"/>
      <c r="K7" s="1192"/>
      <c r="L7" s="1192"/>
      <c r="M7" s="1192"/>
      <c r="N7" s="1264" t="s">
        <v>492</v>
      </c>
      <c r="O7" s="1256"/>
      <c r="P7" s="1256"/>
    </row>
    <row r="8" spans="1:26" ht="27.95" customHeight="1" x14ac:dyDescent="0.25">
      <c r="A8" s="669" t="s">
        <v>51</v>
      </c>
      <c r="B8" s="994">
        <v>0</v>
      </c>
      <c r="C8" s="994">
        <v>0</v>
      </c>
      <c r="D8" s="994">
        <v>0</v>
      </c>
      <c r="E8" s="994">
        <v>0</v>
      </c>
      <c r="F8" s="994">
        <v>0</v>
      </c>
      <c r="G8" s="994">
        <v>0</v>
      </c>
      <c r="H8" s="994">
        <v>0</v>
      </c>
      <c r="I8" s="994">
        <v>0</v>
      </c>
      <c r="J8" s="994">
        <v>0</v>
      </c>
      <c r="K8" s="994">
        <v>0</v>
      </c>
      <c r="L8" s="994">
        <v>0</v>
      </c>
      <c r="M8" s="994">
        <v>0</v>
      </c>
      <c r="N8" s="675" t="s">
        <v>412</v>
      </c>
    </row>
    <row r="9" spans="1:26" ht="27.95" customHeight="1" x14ac:dyDescent="0.25">
      <c r="A9" s="670" t="s">
        <v>56</v>
      </c>
      <c r="B9" s="643">
        <v>0</v>
      </c>
      <c r="C9" s="643">
        <v>0</v>
      </c>
      <c r="D9" s="643">
        <v>0</v>
      </c>
      <c r="E9" s="643">
        <v>0</v>
      </c>
      <c r="F9" s="643">
        <v>0</v>
      </c>
      <c r="G9" s="643">
        <v>0</v>
      </c>
      <c r="H9" s="643">
        <v>0</v>
      </c>
      <c r="I9" s="643">
        <v>0</v>
      </c>
      <c r="J9" s="643">
        <v>0</v>
      </c>
      <c r="K9" s="643">
        <v>0</v>
      </c>
      <c r="L9" s="643">
        <v>0</v>
      </c>
      <c r="M9" s="643">
        <v>0</v>
      </c>
      <c r="N9" s="675" t="s">
        <v>449</v>
      </c>
    </row>
    <row r="10" spans="1:26" ht="27.95" customHeight="1" x14ac:dyDescent="0.25">
      <c r="A10" s="670" t="s">
        <v>57</v>
      </c>
      <c r="B10" s="564">
        <v>0</v>
      </c>
      <c r="C10" s="643">
        <v>19</v>
      </c>
      <c r="D10" s="564">
        <v>0</v>
      </c>
      <c r="E10" s="643">
        <v>0</v>
      </c>
      <c r="F10" s="564">
        <v>9</v>
      </c>
      <c r="G10" s="643">
        <v>0</v>
      </c>
      <c r="H10" s="564">
        <v>0</v>
      </c>
      <c r="I10" s="643">
        <v>14</v>
      </c>
      <c r="J10" s="564">
        <v>0</v>
      </c>
      <c r="K10" s="643">
        <v>0</v>
      </c>
      <c r="L10" s="564">
        <v>0</v>
      </c>
      <c r="M10" s="643">
        <f t="shared" ref="M10:M15" si="0">SUM(B10:L10)</f>
        <v>42</v>
      </c>
      <c r="N10" s="675" t="s">
        <v>413</v>
      </c>
    </row>
    <row r="11" spans="1:26" ht="27.95" customHeight="1" x14ac:dyDescent="0.25">
      <c r="A11" s="671" t="s">
        <v>49</v>
      </c>
      <c r="B11" s="564">
        <v>3</v>
      </c>
      <c r="C11" s="564">
        <v>20</v>
      </c>
      <c r="D11" s="564">
        <v>0</v>
      </c>
      <c r="E11" s="564">
        <v>14</v>
      </c>
      <c r="F11" s="564">
        <v>2</v>
      </c>
      <c r="G11" s="564">
        <v>0</v>
      </c>
      <c r="H11" s="564">
        <v>0</v>
      </c>
      <c r="I11" s="564">
        <v>0</v>
      </c>
      <c r="J11" s="564">
        <v>2</v>
      </c>
      <c r="K11" s="564">
        <v>13</v>
      </c>
      <c r="L11" s="564">
        <v>0</v>
      </c>
      <c r="M11" s="564">
        <f t="shared" si="0"/>
        <v>54</v>
      </c>
      <c r="N11" s="677" t="s">
        <v>424</v>
      </c>
    </row>
    <row r="12" spans="1:26" ht="27.95" customHeight="1" x14ac:dyDescent="0.25">
      <c r="A12" s="671" t="s">
        <v>163</v>
      </c>
      <c r="B12" s="643">
        <v>0</v>
      </c>
      <c r="C12" s="643">
        <v>0</v>
      </c>
      <c r="D12" s="643">
        <v>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1</v>
      </c>
      <c r="L12" s="643">
        <v>0</v>
      </c>
      <c r="M12" s="643">
        <f t="shared" si="0"/>
        <v>1</v>
      </c>
      <c r="N12" s="677" t="s">
        <v>425</v>
      </c>
    </row>
    <row r="13" spans="1:26" ht="27.95" customHeight="1" x14ac:dyDescent="0.25">
      <c r="A13" s="645" t="s">
        <v>562</v>
      </c>
      <c r="B13" s="564">
        <v>0</v>
      </c>
      <c r="C13" s="564">
        <v>0</v>
      </c>
      <c r="D13" s="564">
        <v>0</v>
      </c>
      <c r="E13" s="564">
        <v>0</v>
      </c>
      <c r="F13" s="564">
        <v>0</v>
      </c>
      <c r="G13" s="564">
        <v>0</v>
      </c>
      <c r="H13" s="564">
        <v>0</v>
      </c>
      <c r="I13" s="564">
        <v>6</v>
      </c>
      <c r="J13" s="564">
        <v>0</v>
      </c>
      <c r="K13" s="564">
        <v>0</v>
      </c>
      <c r="L13" s="564">
        <v>0</v>
      </c>
      <c r="M13" s="564">
        <f t="shared" si="0"/>
        <v>6</v>
      </c>
      <c r="N13" s="679" t="s">
        <v>563</v>
      </c>
    </row>
    <row r="14" spans="1:26" ht="27.95" customHeight="1" thickBot="1" x14ac:dyDescent="0.3">
      <c r="A14" s="1074" t="s">
        <v>919</v>
      </c>
      <c r="B14" s="586">
        <v>2</v>
      </c>
      <c r="C14" s="586">
        <v>0</v>
      </c>
      <c r="D14" s="586">
        <v>0</v>
      </c>
      <c r="E14" s="586">
        <v>0</v>
      </c>
      <c r="F14" s="586">
        <v>0</v>
      </c>
      <c r="G14" s="586">
        <v>0</v>
      </c>
      <c r="H14" s="586">
        <v>0</v>
      </c>
      <c r="I14" s="586">
        <v>0</v>
      </c>
      <c r="J14" s="586">
        <v>0</v>
      </c>
      <c r="K14" s="586">
        <v>0</v>
      </c>
      <c r="L14" s="586">
        <v>0</v>
      </c>
      <c r="M14" s="564">
        <f t="shared" si="0"/>
        <v>2</v>
      </c>
      <c r="N14" s="743" t="s">
        <v>918</v>
      </c>
      <c r="O14" s="459">
        <v>11</v>
      </c>
      <c r="P14" s="459">
        <v>14</v>
      </c>
      <c r="Q14" s="459">
        <v>3</v>
      </c>
      <c r="R14" s="459">
        <v>0</v>
      </c>
      <c r="S14" s="459">
        <v>76</v>
      </c>
      <c r="T14" s="459">
        <v>10</v>
      </c>
      <c r="U14" s="459">
        <v>114</v>
      </c>
      <c r="V14" s="459">
        <v>10</v>
      </c>
      <c r="W14" s="459">
        <v>4</v>
      </c>
      <c r="X14" s="459">
        <v>52</v>
      </c>
      <c r="Y14" s="459">
        <v>0</v>
      </c>
      <c r="Z14" s="459">
        <v>294</v>
      </c>
    </row>
    <row r="15" spans="1:26" ht="27.95" customHeight="1" thickBot="1" x14ac:dyDescent="0.3">
      <c r="A15" s="680" t="s">
        <v>550</v>
      </c>
      <c r="B15" s="559">
        <f>SUM(B10:B14)</f>
        <v>5</v>
      </c>
      <c r="C15" s="559">
        <f>SUM(C10:C14)</f>
        <v>39</v>
      </c>
      <c r="D15" s="559">
        <v>0</v>
      </c>
      <c r="E15" s="559">
        <f>SUM(E10:E14)</f>
        <v>14</v>
      </c>
      <c r="F15" s="559">
        <f>SUM(F10:F14)</f>
        <v>11</v>
      </c>
      <c r="G15" s="559">
        <v>0</v>
      </c>
      <c r="H15" s="559">
        <v>0</v>
      </c>
      <c r="I15" s="559">
        <f>SUM(I10:I14)</f>
        <v>20</v>
      </c>
      <c r="J15" s="559">
        <f>SUM(J10:J14)</f>
        <v>2</v>
      </c>
      <c r="K15" s="559">
        <f>SUM(K10:K14)</f>
        <v>14</v>
      </c>
      <c r="L15" s="559">
        <v>0</v>
      </c>
      <c r="M15" s="559">
        <f t="shared" si="0"/>
        <v>105</v>
      </c>
      <c r="N15" s="681" t="s">
        <v>682</v>
      </c>
      <c r="O15" s="459">
        <v>5</v>
      </c>
      <c r="P15" s="459">
        <v>39</v>
      </c>
      <c r="Q15" s="459">
        <v>0</v>
      </c>
      <c r="R15" s="459">
        <v>14</v>
      </c>
      <c r="S15" s="459">
        <v>11</v>
      </c>
      <c r="T15" s="459">
        <v>0</v>
      </c>
      <c r="U15" s="459">
        <v>0</v>
      </c>
      <c r="V15" s="459">
        <v>20</v>
      </c>
      <c r="W15" s="459">
        <v>2</v>
      </c>
      <c r="X15" s="459">
        <v>14</v>
      </c>
      <c r="Y15" s="459">
        <v>0</v>
      </c>
      <c r="Z15" s="459">
        <v>105</v>
      </c>
    </row>
    <row r="16" spans="1:26" ht="27.95" customHeight="1" thickBot="1" x14ac:dyDescent="0.3">
      <c r="A16" s="682" t="s">
        <v>690</v>
      </c>
      <c r="B16" s="646">
        <v>0</v>
      </c>
      <c r="C16" s="646">
        <v>0</v>
      </c>
      <c r="D16" s="646">
        <v>0</v>
      </c>
      <c r="E16" s="646">
        <v>0</v>
      </c>
      <c r="F16" s="646">
        <v>0</v>
      </c>
      <c r="G16" s="646">
        <v>7</v>
      </c>
      <c r="H16" s="646">
        <v>29</v>
      </c>
      <c r="I16" s="646">
        <v>0</v>
      </c>
      <c r="J16" s="646">
        <v>44</v>
      </c>
      <c r="K16" s="646">
        <v>0</v>
      </c>
      <c r="L16" s="646">
        <v>136</v>
      </c>
      <c r="M16" s="646">
        <v>216</v>
      </c>
      <c r="N16" s="683" t="s">
        <v>870</v>
      </c>
      <c r="O16" s="1132">
        <v>0</v>
      </c>
      <c r="P16" s="1132">
        <v>0</v>
      </c>
      <c r="Q16" s="1132">
        <v>0</v>
      </c>
      <c r="R16" s="1132">
        <v>0</v>
      </c>
      <c r="S16" s="1132">
        <v>0</v>
      </c>
      <c r="T16" s="1132">
        <v>7</v>
      </c>
      <c r="U16" s="1132">
        <v>29</v>
      </c>
      <c r="V16" s="1132">
        <v>0</v>
      </c>
      <c r="W16" s="1132">
        <v>44</v>
      </c>
      <c r="X16" s="1132">
        <v>0</v>
      </c>
      <c r="Y16" s="1132">
        <v>136</v>
      </c>
      <c r="Z16" s="1132">
        <v>216</v>
      </c>
    </row>
    <row r="17" spans="1:26" ht="27.95" customHeight="1" thickBot="1" x14ac:dyDescent="0.3">
      <c r="A17" s="684" t="s">
        <v>610</v>
      </c>
      <c r="B17" s="646">
        <v>16</v>
      </c>
      <c r="C17" s="646">
        <v>53</v>
      </c>
      <c r="D17" s="646">
        <v>3</v>
      </c>
      <c r="E17" s="646">
        <v>14</v>
      </c>
      <c r="F17" s="646">
        <v>87</v>
      </c>
      <c r="G17" s="646">
        <v>17</v>
      </c>
      <c r="H17" s="646">
        <v>143</v>
      </c>
      <c r="I17" s="646">
        <v>30</v>
      </c>
      <c r="J17" s="646">
        <v>50</v>
      </c>
      <c r="K17" s="646">
        <v>66</v>
      </c>
      <c r="L17" s="646">
        <v>136</v>
      </c>
      <c r="M17" s="646">
        <v>615</v>
      </c>
      <c r="N17" s="986" t="s">
        <v>697</v>
      </c>
      <c r="O17" s="1132">
        <f t="shared" ref="O17:Z17" si="1">SUM(O14:O16)</f>
        <v>16</v>
      </c>
      <c r="P17" s="1132">
        <f t="shared" si="1"/>
        <v>53</v>
      </c>
      <c r="Q17" s="1132">
        <f t="shared" si="1"/>
        <v>3</v>
      </c>
      <c r="R17" s="1132">
        <f t="shared" si="1"/>
        <v>14</v>
      </c>
      <c r="S17" s="1132">
        <f t="shared" si="1"/>
        <v>87</v>
      </c>
      <c r="T17" s="1132">
        <f t="shared" si="1"/>
        <v>17</v>
      </c>
      <c r="U17" s="1132">
        <f t="shared" si="1"/>
        <v>143</v>
      </c>
      <c r="V17" s="1132">
        <f t="shared" si="1"/>
        <v>30</v>
      </c>
      <c r="W17" s="1132">
        <f t="shared" si="1"/>
        <v>50</v>
      </c>
      <c r="X17" s="1132">
        <f t="shared" si="1"/>
        <v>66</v>
      </c>
      <c r="Y17" s="1132">
        <f t="shared" si="1"/>
        <v>136</v>
      </c>
      <c r="Z17" s="1132">
        <f t="shared" si="1"/>
        <v>615</v>
      </c>
    </row>
    <row r="18" spans="1:26" ht="27.95" customHeight="1" thickBot="1" x14ac:dyDescent="0.3">
      <c r="A18" s="560" t="s">
        <v>794</v>
      </c>
      <c r="B18" s="562">
        <v>0</v>
      </c>
      <c r="C18" s="562">
        <v>0</v>
      </c>
      <c r="D18" s="561">
        <v>0</v>
      </c>
      <c r="E18" s="561">
        <v>0</v>
      </c>
      <c r="F18" s="561">
        <v>0</v>
      </c>
      <c r="G18" s="561">
        <v>0</v>
      </c>
      <c r="H18" s="561">
        <v>0</v>
      </c>
      <c r="I18" s="561">
        <v>0</v>
      </c>
      <c r="J18" s="561">
        <v>0</v>
      </c>
      <c r="K18" s="562">
        <v>0</v>
      </c>
      <c r="L18" s="562">
        <v>0</v>
      </c>
      <c r="M18" s="561">
        <v>0</v>
      </c>
      <c r="N18" s="496" t="s">
        <v>552</v>
      </c>
      <c r="O18" s="459">
        <v>7</v>
      </c>
      <c r="P18" s="459">
        <v>89</v>
      </c>
      <c r="Q18" s="459">
        <v>0</v>
      </c>
      <c r="R18" s="459">
        <v>0</v>
      </c>
      <c r="S18" s="459">
        <v>0</v>
      </c>
      <c r="T18" s="459">
        <v>32</v>
      </c>
      <c r="U18" s="459">
        <v>106</v>
      </c>
      <c r="V18" s="459">
        <v>37</v>
      </c>
      <c r="W18" s="459">
        <v>1386</v>
      </c>
      <c r="X18" s="459">
        <v>0</v>
      </c>
      <c r="Y18" s="459">
        <v>141</v>
      </c>
      <c r="Z18" s="459">
        <v>1798</v>
      </c>
    </row>
    <row r="19" spans="1:26" ht="27.95" customHeight="1" x14ac:dyDescent="0.25">
      <c r="A19" s="497" t="s">
        <v>541</v>
      </c>
      <c r="B19" s="994">
        <v>0</v>
      </c>
      <c r="C19" s="994">
        <v>0</v>
      </c>
      <c r="D19" s="994">
        <v>0</v>
      </c>
      <c r="E19" s="994">
        <v>0</v>
      </c>
      <c r="F19" s="994">
        <v>0</v>
      </c>
      <c r="G19" s="994">
        <v>0</v>
      </c>
      <c r="H19" s="994">
        <v>0</v>
      </c>
      <c r="I19" s="994">
        <v>0</v>
      </c>
      <c r="J19" s="994">
        <v>0</v>
      </c>
      <c r="K19" s="994">
        <v>0</v>
      </c>
      <c r="L19" s="994">
        <v>1</v>
      </c>
      <c r="M19" s="994">
        <f t="shared" ref="M19:M27" si="2">SUM(B19:L19)</f>
        <v>1</v>
      </c>
      <c r="N19" s="635" t="s">
        <v>390</v>
      </c>
    </row>
    <row r="20" spans="1:26" ht="27.95" customHeight="1" x14ac:dyDescent="0.3">
      <c r="A20" s="501" t="s">
        <v>36</v>
      </c>
      <c r="B20" s="607">
        <v>0</v>
      </c>
      <c r="C20" s="607">
        <v>0</v>
      </c>
      <c r="D20" s="564">
        <v>0</v>
      </c>
      <c r="E20" s="564">
        <v>0</v>
      </c>
      <c r="F20" s="564">
        <v>0</v>
      </c>
      <c r="G20" s="564">
        <v>0</v>
      </c>
      <c r="H20" s="545">
        <v>60</v>
      </c>
      <c r="I20" s="564">
        <v>0</v>
      </c>
      <c r="J20" s="564">
        <v>6</v>
      </c>
      <c r="K20" s="607">
        <v>0</v>
      </c>
      <c r="L20" s="607">
        <v>0</v>
      </c>
      <c r="M20" s="546">
        <f t="shared" si="2"/>
        <v>66</v>
      </c>
      <c r="N20" s="636" t="s">
        <v>392</v>
      </c>
      <c r="O20" s="309">
        <f t="shared" ref="O20:Z20" si="3">SUM(O17:O19)</f>
        <v>23</v>
      </c>
      <c r="P20" s="309">
        <f t="shared" si="3"/>
        <v>142</v>
      </c>
      <c r="Q20" s="309">
        <f t="shared" si="3"/>
        <v>3</v>
      </c>
      <c r="R20" s="309">
        <f t="shared" si="3"/>
        <v>14</v>
      </c>
      <c r="S20" s="309">
        <f t="shared" si="3"/>
        <v>87</v>
      </c>
      <c r="T20" s="309">
        <f t="shared" si="3"/>
        <v>49</v>
      </c>
      <c r="U20" s="309">
        <f t="shared" si="3"/>
        <v>249</v>
      </c>
      <c r="V20" s="309">
        <f t="shared" si="3"/>
        <v>67</v>
      </c>
      <c r="W20" s="309">
        <f t="shared" si="3"/>
        <v>1436</v>
      </c>
      <c r="X20" s="309">
        <f t="shared" si="3"/>
        <v>66</v>
      </c>
      <c r="Y20" s="309">
        <f t="shared" si="3"/>
        <v>277</v>
      </c>
      <c r="Z20" s="309">
        <f t="shared" si="3"/>
        <v>2413</v>
      </c>
    </row>
    <row r="21" spans="1:26" ht="27.95" customHeight="1" x14ac:dyDescent="0.3">
      <c r="A21" s="501" t="s">
        <v>123</v>
      </c>
      <c r="B21" s="607">
        <v>0</v>
      </c>
      <c r="C21" s="607">
        <v>0</v>
      </c>
      <c r="D21" s="564">
        <v>0</v>
      </c>
      <c r="E21" s="564">
        <v>0</v>
      </c>
      <c r="F21" s="564">
        <v>0</v>
      </c>
      <c r="G21" s="564">
        <v>0</v>
      </c>
      <c r="H21" s="545">
        <v>0</v>
      </c>
      <c r="I21" s="564">
        <v>0</v>
      </c>
      <c r="J21" s="564">
        <v>0</v>
      </c>
      <c r="K21" s="607">
        <v>0</v>
      </c>
      <c r="L21" s="607">
        <v>0</v>
      </c>
      <c r="M21" s="546">
        <f t="shared" si="2"/>
        <v>0</v>
      </c>
      <c r="N21" s="636" t="s">
        <v>396</v>
      </c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</row>
    <row r="22" spans="1:26" ht="27.95" customHeight="1" x14ac:dyDescent="0.25">
      <c r="A22" s="501" t="s">
        <v>139</v>
      </c>
      <c r="B22" s="607">
        <v>0</v>
      </c>
      <c r="C22" s="607">
        <v>0</v>
      </c>
      <c r="D22" s="564">
        <v>0</v>
      </c>
      <c r="E22" s="564">
        <v>0</v>
      </c>
      <c r="F22" s="564">
        <v>0</v>
      </c>
      <c r="G22" s="564">
        <v>21</v>
      </c>
      <c r="H22" s="545">
        <v>10</v>
      </c>
      <c r="I22" s="564">
        <v>0</v>
      </c>
      <c r="J22" s="564">
        <v>2</v>
      </c>
      <c r="K22" s="607">
        <v>0</v>
      </c>
      <c r="L22" s="607">
        <v>4</v>
      </c>
      <c r="M22" s="546">
        <f t="shared" si="2"/>
        <v>37</v>
      </c>
      <c r="N22" s="636" t="s">
        <v>397</v>
      </c>
    </row>
    <row r="23" spans="1:26" ht="27.95" customHeight="1" x14ac:dyDescent="0.25">
      <c r="A23" s="501" t="s">
        <v>33</v>
      </c>
      <c r="B23" s="607">
        <v>7</v>
      </c>
      <c r="C23" s="607">
        <v>66</v>
      </c>
      <c r="D23" s="564">
        <v>0</v>
      </c>
      <c r="E23" s="564">
        <v>0</v>
      </c>
      <c r="F23" s="564">
        <v>0</v>
      </c>
      <c r="G23" s="564">
        <v>0</v>
      </c>
      <c r="H23" s="545">
        <v>0</v>
      </c>
      <c r="I23" s="564">
        <v>0</v>
      </c>
      <c r="J23" s="564">
        <v>28</v>
      </c>
      <c r="K23" s="607">
        <v>0</v>
      </c>
      <c r="L23" s="607">
        <v>0</v>
      </c>
      <c r="M23" s="546">
        <f t="shared" si="2"/>
        <v>101</v>
      </c>
      <c r="N23" s="636" t="s">
        <v>399</v>
      </c>
    </row>
    <row r="24" spans="1:26" ht="27.95" customHeight="1" x14ac:dyDescent="0.25">
      <c r="A24" s="501" t="s">
        <v>30</v>
      </c>
      <c r="B24" s="564">
        <v>0</v>
      </c>
      <c r="C24" s="564">
        <v>16</v>
      </c>
      <c r="D24" s="564">
        <v>0</v>
      </c>
      <c r="E24" s="564">
        <v>0</v>
      </c>
      <c r="F24" s="564">
        <v>0</v>
      </c>
      <c r="G24" s="564">
        <v>0</v>
      </c>
      <c r="H24" s="564">
        <v>0</v>
      </c>
      <c r="I24" s="564">
        <v>0</v>
      </c>
      <c r="J24" s="564">
        <v>1</v>
      </c>
      <c r="K24" s="607">
        <v>0</v>
      </c>
      <c r="L24" s="607">
        <v>1</v>
      </c>
      <c r="M24" s="546">
        <f t="shared" si="2"/>
        <v>18</v>
      </c>
      <c r="N24" s="636" t="s">
        <v>400</v>
      </c>
    </row>
    <row r="25" spans="1:26" ht="27.95" customHeight="1" x14ac:dyDescent="0.25">
      <c r="A25" s="1022" t="s">
        <v>296</v>
      </c>
      <c r="B25" s="552">
        <v>0</v>
      </c>
      <c r="C25" s="552">
        <v>6</v>
      </c>
      <c r="D25" s="548">
        <v>0</v>
      </c>
      <c r="E25" s="548">
        <v>0</v>
      </c>
      <c r="F25" s="548">
        <v>0</v>
      </c>
      <c r="G25" s="548">
        <v>0</v>
      </c>
      <c r="H25" s="549">
        <v>12</v>
      </c>
      <c r="I25" s="548">
        <v>23</v>
      </c>
      <c r="J25" s="548">
        <v>1248</v>
      </c>
      <c r="K25" s="552">
        <v>0</v>
      </c>
      <c r="L25" s="552">
        <v>42</v>
      </c>
      <c r="M25" s="549">
        <f t="shared" si="2"/>
        <v>1331</v>
      </c>
      <c r="N25" s="636" t="s">
        <v>401</v>
      </c>
    </row>
    <row r="26" spans="1:26" ht="27.95" customHeight="1" x14ac:dyDescent="0.25">
      <c r="A26" s="544" t="s">
        <v>26</v>
      </c>
      <c r="B26" s="552">
        <v>0</v>
      </c>
      <c r="C26" s="552">
        <v>1</v>
      </c>
      <c r="D26" s="548">
        <v>0</v>
      </c>
      <c r="E26" s="548">
        <v>0</v>
      </c>
      <c r="F26" s="548">
        <v>0</v>
      </c>
      <c r="G26" s="548">
        <v>9</v>
      </c>
      <c r="H26" s="549">
        <v>24</v>
      </c>
      <c r="I26" s="548">
        <v>14</v>
      </c>
      <c r="J26" s="548">
        <v>74</v>
      </c>
      <c r="K26" s="552">
        <v>0</v>
      </c>
      <c r="L26" s="552">
        <v>55</v>
      </c>
      <c r="M26" s="549">
        <f t="shared" si="2"/>
        <v>177</v>
      </c>
      <c r="N26" s="637" t="s">
        <v>402</v>
      </c>
    </row>
    <row r="27" spans="1:26" ht="27.95" customHeight="1" x14ac:dyDescent="0.25">
      <c r="A27" s="544" t="s">
        <v>38</v>
      </c>
      <c r="B27" s="552">
        <v>0</v>
      </c>
      <c r="C27" s="552">
        <v>0</v>
      </c>
      <c r="D27" s="548">
        <v>0</v>
      </c>
      <c r="E27" s="548">
        <v>0</v>
      </c>
      <c r="F27" s="548">
        <v>0</v>
      </c>
      <c r="G27" s="548">
        <v>2</v>
      </c>
      <c r="H27" s="549">
        <v>0</v>
      </c>
      <c r="I27" s="548">
        <v>0</v>
      </c>
      <c r="J27" s="548">
        <v>27</v>
      </c>
      <c r="K27" s="552">
        <v>0</v>
      </c>
      <c r="L27" s="552">
        <v>38</v>
      </c>
      <c r="M27" s="549">
        <f t="shared" si="2"/>
        <v>67</v>
      </c>
      <c r="N27" s="637" t="s">
        <v>404</v>
      </c>
    </row>
    <row r="28" spans="1:26" ht="27.95" customHeight="1" thickBot="1" x14ac:dyDescent="0.3">
      <c r="A28" s="544" t="s">
        <v>43</v>
      </c>
      <c r="B28" s="552">
        <v>0</v>
      </c>
      <c r="C28" s="552">
        <v>0</v>
      </c>
      <c r="D28" s="548">
        <v>0</v>
      </c>
      <c r="E28" s="548">
        <v>0</v>
      </c>
      <c r="F28" s="548">
        <v>0</v>
      </c>
      <c r="G28" s="548">
        <v>0</v>
      </c>
      <c r="H28" s="549">
        <v>0</v>
      </c>
      <c r="I28" s="548">
        <v>0</v>
      </c>
      <c r="J28" s="548">
        <v>0</v>
      </c>
      <c r="K28" s="552">
        <v>0</v>
      </c>
      <c r="L28" s="552">
        <v>0</v>
      </c>
      <c r="M28" s="549">
        <v>0</v>
      </c>
      <c r="N28" s="637" t="s">
        <v>408</v>
      </c>
    </row>
    <row r="29" spans="1:26" ht="27.95" customHeight="1" thickBot="1" x14ac:dyDescent="0.3">
      <c r="A29" s="704" t="s">
        <v>619</v>
      </c>
      <c r="B29" s="554">
        <f t="shared" ref="B29:M29" si="4">SUM(B18:B28)</f>
        <v>7</v>
      </c>
      <c r="C29" s="554">
        <f t="shared" si="4"/>
        <v>89</v>
      </c>
      <c r="D29" s="559">
        <f t="shared" si="4"/>
        <v>0</v>
      </c>
      <c r="E29" s="559">
        <f t="shared" si="4"/>
        <v>0</v>
      </c>
      <c r="F29" s="559">
        <f t="shared" si="4"/>
        <v>0</v>
      </c>
      <c r="G29" s="559">
        <f t="shared" si="4"/>
        <v>32</v>
      </c>
      <c r="H29" s="559">
        <f t="shared" si="4"/>
        <v>106</v>
      </c>
      <c r="I29" s="559">
        <f t="shared" si="4"/>
        <v>37</v>
      </c>
      <c r="J29" s="559">
        <f t="shared" si="4"/>
        <v>1386</v>
      </c>
      <c r="K29" s="554">
        <f t="shared" si="4"/>
        <v>0</v>
      </c>
      <c r="L29" s="554">
        <f t="shared" si="4"/>
        <v>141</v>
      </c>
      <c r="M29" s="559">
        <f t="shared" si="4"/>
        <v>1798</v>
      </c>
      <c r="N29" s="538" t="s">
        <v>700</v>
      </c>
    </row>
    <row r="30" spans="1:26" ht="27.95" customHeight="1" thickBot="1" x14ac:dyDescent="0.3">
      <c r="A30" s="560" t="s">
        <v>782</v>
      </c>
      <c r="B30" s="562">
        <v>0</v>
      </c>
      <c r="C30" s="562">
        <v>0</v>
      </c>
      <c r="D30" s="561">
        <v>0</v>
      </c>
      <c r="E30" s="561">
        <v>0</v>
      </c>
      <c r="F30" s="561">
        <v>0</v>
      </c>
      <c r="G30" s="561">
        <v>0</v>
      </c>
      <c r="H30" s="562">
        <v>0</v>
      </c>
      <c r="I30" s="561">
        <v>0</v>
      </c>
      <c r="J30" s="561">
        <v>0</v>
      </c>
      <c r="K30" s="562">
        <v>0</v>
      </c>
      <c r="L30" s="562">
        <v>0</v>
      </c>
      <c r="M30" s="562">
        <v>0</v>
      </c>
      <c r="N30" s="697" t="s">
        <v>701</v>
      </c>
    </row>
    <row r="31" spans="1:26" ht="27.95" customHeight="1" thickBot="1" x14ac:dyDescent="0.3">
      <c r="A31" s="497" t="s">
        <v>31</v>
      </c>
      <c r="B31" s="1002">
        <v>0</v>
      </c>
      <c r="C31" s="1002">
        <v>0</v>
      </c>
      <c r="D31" s="1002">
        <v>0</v>
      </c>
      <c r="E31" s="1002">
        <v>0</v>
      </c>
      <c r="F31" s="1002">
        <v>0</v>
      </c>
      <c r="G31" s="1002">
        <v>0</v>
      </c>
      <c r="H31" s="1002">
        <v>0</v>
      </c>
      <c r="I31" s="1002">
        <v>0</v>
      </c>
      <c r="J31" s="1002">
        <v>0</v>
      </c>
      <c r="K31" s="1002">
        <v>0</v>
      </c>
      <c r="L31" s="1002">
        <v>0</v>
      </c>
      <c r="M31" s="1002">
        <v>0</v>
      </c>
      <c r="N31" s="638" t="s">
        <v>397</v>
      </c>
    </row>
    <row r="32" spans="1:26" ht="27.95" customHeight="1" thickBot="1" x14ac:dyDescent="0.3">
      <c r="A32" s="569" t="s">
        <v>625</v>
      </c>
      <c r="B32" s="554">
        <v>0</v>
      </c>
      <c r="C32" s="554">
        <v>0</v>
      </c>
      <c r="D32" s="559">
        <v>0</v>
      </c>
      <c r="E32" s="559">
        <v>0</v>
      </c>
      <c r="F32" s="559">
        <v>0</v>
      </c>
      <c r="G32" s="559">
        <v>0</v>
      </c>
      <c r="H32" s="559">
        <v>0</v>
      </c>
      <c r="I32" s="559">
        <v>0</v>
      </c>
      <c r="J32" s="559">
        <v>0</v>
      </c>
      <c r="K32" s="554">
        <v>0</v>
      </c>
      <c r="L32" s="554">
        <v>0</v>
      </c>
      <c r="M32" s="559">
        <v>0</v>
      </c>
      <c r="N32" s="986" t="s">
        <v>702</v>
      </c>
    </row>
    <row r="33" spans="1:14" ht="27.95" customHeight="1" thickBot="1" x14ac:dyDescent="0.3">
      <c r="A33" s="535" t="s">
        <v>868</v>
      </c>
      <c r="B33" s="570">
        <v>23</v>
      </c>
      <c r="C33" s="570">
        <v>142</v>
      </c>
      <c r="D33" s="570">
        <v>3</v>
      </c>
      <c r="E33" s="570">
        <v>14</v>
      </c>
      <c r="F33" s="570">
        <v>87</v>
      </c>
      <c r="G33" s="570">
        <v>49</v>
      </c>
      <c r="H33" s="570">
        <v>249</v>
      </c>
      <c r="I33" s="570">
        <v>67</v>
      </c>
      <c r="J33" s="570">
        <v>1436</v>
      </c>
      <c r="K33" s="570">
        <v>66</v>
      </c>
      <c r="L33" s="570">
        <v>277</v>
      </c>
      <c r="M33" s="570">
        <v>2413</v>
      </c>
      <c r="N33" s="986" t="s">
        <v>871</v>
      </c>
    </row>
    <row r="34" spans="1:14" ht="28.5" customHeight="1" x14ac:dyDescent="0.25">
      <c r="A34" s="1040" t="s">
        <v>872</v>
      </c>
      <c r="D34" s="459"/>
      <c r="I34" s="657"/>
      <c r="J34" s="657"/>
      <c r="K34" s="657"/>
      <c r="L34" s="657"/>
      <c r="N34" s="694" t="s">
        <v>873</v>
      </c>
    </row>
  </sheetData>
  <mergeCells count="5">
    <mergeCell ref="A1:N1"/>
    <mergeCell ref="A2:N2"/>
    <mergeCell ref="A4:A5"/>
    <mergeCell ref="N4:N5"/>
    <mergeCell ref="M6:N6"/>
  </mergeCells>
  <printOptions horizontalCentered="1"/>
  <pageMargins left="0.23622047244094491" right="0.23622047244094491" top="0.51181102362204722" bottom="0.59055118110236227" header="0.31496062992125984" footer="0.31496062992125984"/>
  <pageSetup paperSize="9" scale="49" orientation="landscape" r:id="rId1"/>
  <headerFooter>
    <oddFooter>&amp;C&amp;14 &amp;"Arial,Bold"25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8"/>
  <sheetViews>
    <sheetView rightToLeft="1" view="pageBreakPreview" zoomScale="60" zoomScaleNormal="50" workbookViewId="0">
      <selection activeCell="B28" sqref="B28:N28"/>
    </sheetView>
  </sheetViews>
  <sheetFormatPr defaultRowHeight="15" x14ac:dyDescent="0.25"/>
  <cols>
    <col min="1" max="1" width="30.42578125" customWidth="1"/>
    <col min="2" max="2" width="13.140625" customWidth="1"/>
    <col min="3" max="3" width="21.85546875" customWidth="1"/>
    <col min="4" max="4" width="25.140625" customWidth="1"/>
    <col min="5" max="5" width="21.140625" customWidth="1"/>
    <col min="6" max="6" width="13" customWidth="1"/>
    <col min="7" max="7" width="16.42578125" customWidth="1"/>
    <col min="8" max="8" width="13" style="459" customWidth="1"/>
    <col min="9" max="9" width="15.140625" style="459" customWidth="1"/>
    <col min="10" max="10" width="14.5703125" style="459" customWidth="1"/>
    <col min="11" max="11" width="21.85546875" style="459" customWidth="1"/>
    <col min="12" max="12" width="14.42578125" style="459" customWidth="1"/>
    <col min="13" max="14" width="12.28515625" style="459" customWidth="1"/>
    <col min="15" max="15" width="54" customWidth="1"/>
    <col min="16" max="16" width="6.42578125" style="13" customWidth="1"/>
  </cols>
  <sheetData>
    <row r="1" spans="1:17" ht="30.95" customHeight="1" x14ac:dyDescent="0.25">
      <c r="A1" s="1750" t="s">
        <v>1011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  <c r="M1" s="1750"/>
      <c r="N1" s="1750"/>
      <c r="O1" s="1750"/>
      <c r="P1" s="687">
        <v>0</v>
      </c>
    </row>
    <row r="2" spans="1:17" ht="59.45" customHeight="1" x14ac:dyDescent="0.25">
      <c r="A2" s="1751" t="s">
        <v>1013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  <c r="O2" s="1751"/>
      <c r="P2" s="435"/>
    </row>
    <row r="3" spans="1:17" s="453" customFormat="1" ht="34.5" customHeight="1" thickBot="1" x14ac:dyDescent="0.3">
      <c r="A3" s="613" t="s">
        <v>945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686" t="s">
        <v>894</v>
      </c>
      <c r="P3" s="357"/>
    </row>
    <row r="4" spans="1:17" ht="63" customHeight="1" x14ac:dyDescent="0.25">
      <c r="A4" s="1555" t="s">
        <v>775</v>
      </c>
      <c r="B4" s="610" t="s">
        <v>651</v>
      </c>
      <c r="C4" s="610" t="s">
        <v>652</v>
      </c>
      <c r="D4" s="610" t="s">
        <v>774</v>
      </c>
      <c r="E4" s="610" t="s">
        <v>653</v>
      </c>
      <c r="F4" s="610" t="s">
        <v>654</v>
      </c>
      <c r="G4" s="610" t="s">
        <v>655</v>
      </c>
      <c r="H4" s="610" t="s">
        <v>656</v>
      </c>
      <c r="I4" s="610" t="s">
        <v>657</v>
      </c>
      <c r="J4" s="610" t="s">
        <v>658</v>
      </c>
      <c r="K4" s="610" t="s">
        <v>659</v>
      </c>
      <c r="L4" s="610" t="s">
        <v>660</v>
      </c>
      <c r="M4" s="610" t="s">
        <v>661</v>
      </c>
      <c r="N4" s="1031" t="s">
        <v>0</v>
      </c>
      <c r="O4" s="1749" t="s">
        <v>855</v>
      </c>
      <c r="P4" s="689"/>
    </row>
    <row r="5" spans="1:17" ht="70.5" customHeight="1" thickBot="1" x14ac:dyDescent="0.3">
      <c r="A5" s="1556"/>
      <c r="B5" s="611" t="s">
        <v>852</v>
      </c>
      <c r="C5" s="611" t="s">
        <v>851</v>
      </c>
      <c r="D5" s="611" t="s">
        <v>850</v>
      </c>
      <c r="E5" s="611" t="s">
        <v>849</v>
      </c>
      <c r="F5" s="611" t="s">
        <v>769</v>
      </c>
      <c r="G5" s="611" t="s">
        <v>848</v>
      </c>
      <c r="H5" s="611" t="s">
        <v>768</v>
      </c>
      <c r="I5" s="611" t="s">
        <v>767</v>
      </c>
      <c r="J5" s="611" t="s">
        <v>766</v>
      </c>
      <c r="K5" s="611" t="s">
        <v>765</v>
      </c>
      <c r="L5" s="611" t="s">
        <v>764</v>
      </c>
      <c r="M5" s="611" t="s">
        <v>885</v>
      </c>
      <c r="N5" s="1058" t="s">
        <v>372</v>
      </c>
      <c r="O5" s="1554"/>
      <c r="P5" s="689"/>
    </row>
    <row r="6" spans="1:17" s="459" customFormat="1" ht="38.1" customHeight="1" thickBot="1" x14ac:dyDescent="0.3">
      <c r="A6" s="995" t="s">
        <v>780</v>
      </c>
      <c r="B6" s="640"/>
      <c r="C6" s="661"/>
      <c r="D6" s="661"/>
      <c r="E6" s="661"/>
      <c r="F6" s="661"/>
      <c r="G6" s="661"/>
      <c r="H6" s="661"/>
      <c r="I6" s="661"/>
      <c r="J6" s="661"/>
      <c r="K6" s="640"/>
      <c r="L6" s="640"/>
      <c r="M6" s="640"/>
      <c r="N6" s="997"/>
      <c r="O6" s="496" t="s">
        <v>698</v>
      </c>
      <c r="P6" s="612"/>
    </row>
    <row r="7" spans="1:17" s="459" customFormat="1" ht="36" customHeight="1" x14ac:dyDescent="0.25">
      <c r="A7" s="357" t="s">
        <v>25</v>
      </c>
      <c r="B7" s="1192"/>
      <c r="C7" s="1192"/>
      <c r="D7" s="1192"/>
      <c r="E7" s="1192"/>
      <c r="F7" s="1192"/>
      <c r="G7" s="1192"/>
      <c r="H7" s="1192"/>
      <c r="I7" s="1192"/>
      <c r="J7" s="1192"/>
      <c r="K7" s="1192"/>
      <c r="L7" s="1192"/>
      <c r="M7" s="1192"/>
      <c r="N7" s="1192"/>
      <c r="O7" s="505" t="s">
        <v>389</v>
      </c>
      <c r="P7" s="1189"/>
    </row>
    <row r="8" spans="1:17" s="459" customFormat="1" ht="36" customHeight="1" x14ac:dyDescent="0.25">
      <c r="A8" s="662" t="s">
        <v>301</v>
      </c>
      <c r="B8" s="564">
        <v>0</v>
      </c>
      <c r="C8" s="564">
        <v>0</v>
      </c>
      <c r="D8" s="564">
        <v>0</v>
      </c>
      <c r="E8" s="564">
        <v>0</v>
      </c>
      <c r="F8" s="564">
        <v>0</v>
      </c>
      <c r="G8" s="564">
        <v>0</v>
      </c>
      <c r="H8" s="564">
        <v>0</v>
      </c>
      <c r="I8" s="564">
        <v>0</v>
      </c>
      <c r="J8" s="564">
        <v>0</v>
      </c>
      <c r="K8" s="994">
        <v>0</v>
      </c>
      <c r="L8" s="564">
        <v>0</v>
      </c>
      <c r="M8" s="564">
        <v>0</v>
      </c>
      <c r="N8" s="994">
        <v>0</v>
      </c>
      <c r="O8" s="632" t="s">
        <v>437</v>
      </c>
      <c r="P8" s="515"/>
      <c r="Q8" s="345"/>
    </row>
    <row r="9" spans="1:17" s="459" customFormat="1" ht="36" customHeight="1" x14ac:dyDescent="0.25">
      <c r="A9" s="662" t="s">
        <v>44</v>
      </c>
      <c r="B9" s="564">
        <v>0</v>
      </c>
      <c r="C9" s="620">
        <v>0</v>
      </c>
      <c r="D9" s="620">
        <v>0</v>
      </c>
      <c r="E9" s="620">
        <v>0</v>
      </c>
      <c r="F9" s="620">
        <v>0</v>
      </c>
      <c r="G9" s="620">
        <v>0</v>
      </c>
      <c r="H9" s="620">
        <v>0</v>
      </c>
      <c r="I9" s="620">
        <v>0</v>
      </c>
      <c r="J9" s="620">
        <v>0</v>
      </c>
      <c r="K9" s="539">
        <v>0</v>
      </c>
      <c r="L9" s="564">
        <v>0</v>
      </c>
      <c r="M9" s="564">
        <v>0</v>
      </c>
      <c r="N9" s="994">
        <v>0</v>
      </c>
      <c r="O9" s="632" t="s">
        <v>391</v>
      </c>
      <c r="P9" s="515"/>
    </row>
    <row r="10" spans="1:17" s="459" customFormat="1" ht="36" customHeight="1" x14ac:dyDescent="0.25">
      <c r="A10" s="662" t="s">
        <v>36</v>
      </c>
      <c r="B10" s="564">
        <v>0</v>
      </c>
      <c r="C10" s="620">
        <v>0</v>
      </c>
      <c r="D10" s="620">
        <v>0</v>
      </c>
      <c r="E10" s="620">
        <v>0</v>
      </c>
      <c r="F10" s="620">
        <v>2</v>
      </c>
      <c r="G10" s="620">
        <v>0</v>
      </c>
      <c r="H10" s="620">
        <v>0</v>
      </c>
      <c r="I10" s="620">
        <v>0</v>
      </c>
      <c r="J10" s="620">
        <v>1</v>
      </c>
      <c r="K10" s="539">
        <v>0</v>
      </c>
      <c r="L10" s="564">
        <v>0</v>
      </c>
      <c r="M10" s="564">
        <v>0</v>
      </c>
      <c r="N10" s="994">
        <f>SUM(B10:M10)</f>
        <v>3</v>
      </c>
      <c r="O10" s="632" t="s">
        <v>392</v>
      </c>
      <c r="P10" s="586"/>
    </row>
    <row r="11" spans="1:17" s="459" customFormat="1" ht="36" customHeight="1" x14ac:dyDescent="0.25">
      <c r="A11" s="662" t="s">
        <v>136</v>
      </c>
      <c r="B11" s="564">
        <v>0</v>
      </c>
      <c r="C11" s="620">
        <v>0</v>
      </c>
      <c r="D11" s="620">
        <v>0</v>
      </c>
      <c r="E11" s="620">
        <v>0</v>
      </c>
      <c r="F11" s="620">
        <v>0</v>
      </c>
      <c r="G11" s="620">
        <v>0</v>
      </c>
      <c r="H11" s="620">
        <v>0</v>
      </c>
      <c r="I11" s="620">
        <v>0</v>
      </c>
      <c r="J11" s="620">
        <v>0</v>
      </c>
      <c r="K11" s="539">
        <v>0</v>
      </c>
      <c r="L11" s="564">
        <v>0</v>
      </c>
      <c r="M11" s="564">
        <v>0</v>
      </c>
      <c r="N11" s="994">
        <v>0</v>
      </c>
      <c r="O11" s="632" t="s">
        <v>393</v>
      </c>
      <c r="P11" s="515"/>
    </row>
    <row r="12" spans="1:17" s="459" customFormat="1" ht="36" customHeight="1" x14ac:dyDescent="0.25">
      <c r="A12" s="662" t="s">
        <v>35</v>
      </c>
      <c r="B12" s="564">
        <v>0</v>
      </c>
      <c r="C12" s="620">
        <v>0</v>
      </c>
      <c r="D12" s="620">
        <v>0</v>
      </c>
      <c r="E12" s="620">
        <v>0</v>
      </c>
      <c r="F12" s="620">
        <v>0</v>
      </c>
      <c r="G12" s="620">
        <v>0</v>
      </c>
      <c r="H12" s="620">
        <v>0</v>
      </c>
      <c r="I12" s="620">
        <v>0</v>
      </c>
      <c r="J12" s="620">
        <v>0</v>
      </c>
      <c r="K12" s="539">
        <v>0</v>
      </c>
      <c r="L12" s="564">
        <v>1</v>
      </c>
      <c r="M12" s="564">
        <v>0</v>
      </c>
      <c r="N12" s="994">
        <f>SUM(B12:M12)</f>
        <v>1</v>
      </c>
      <c r="O12" s="632" t="s">
        <v>394</v>
      </c>
      <c r="P12" s="515"/>
    </row>
    <row r="13" spans="1:17" s="459" customFormat="1" ht="36" customHeight="1" x14ac:dyDescent="0.25">
      <c r="A13" s="662" t="s">
        <v>37</v>
      </c>
      <c r="B13" s="564">
        <v>0</v>
      </c>
      <c r="C13" s="620">
        <v>0</v>
      </c>
      <c r="D13" s="620">
        <v>0</v>
      </c>
      <c r="E13" s="620">
        <v>0</v>
      </c>
      <c r="F13" s="620">
        <v>0</v>
      </c>
      <c r="G13" s="620">
        <v>0</v>
      </c>
      <c r="H13" s="620">
        <v>0</v>
      </c>
      <c r="I13" s="620">
        <v>0</v>
      </c>
      <c r="J13" s="620">
        <v>0</v>
      </c>
      <c r="K13" s="539">
        <v>0</v>
      </c>
      <c r="L13" s="564">
        <v>0</v>
      </c>
      <c r="M13" s="564">
        <v>0</v>
      </c>
      <c r="N13" s="994">
        <v>0</v>
      </c>
      <c r="O13" s="632" t="s">
        <v>438</v>
      </c>
      <c r="P13" s="515"/>
    </row>
    <row r="14" spans="1:17" s="459" customFormat="1" ht="36" customHeight="1" x14ac:dyDescent="0.25">
      <c r="A14" s="662" t="s">
        <v>123</v>
      </c>
      <c r="B14" s="564">
        <v>0</v>
      </c>
      <c r="C14" s="620">
        <v>0</v>
      </c>
      <c r="D14" s="620">
        <v>0</v>
      </c>
      <c r="E14" s="620">
        <v>0</v>
      </c>
      <c r="F14" s="620">
        <v>0</v>
      </c>
      <c r="G14" s="620">
        <v>0</v>
      </c>
      <c r="H14" s="620">
        <v>0</v>
      </c>
      <c r="I14" s="620">
        <v>0</v>
      </c>
      <c r="J14" s="620">
        <v>0</v>
      </c>
      <c r="K14" s="539">
        <v>0</v>
      </c>
      <c r="L14" s="564">
        <v>0</v>
      </c>
      <c r="M14" s="564">
        <v>0</v>
      </c>
      <c r="N14" s="994">
        <v>0</v>
      </c>
      <c r="O14" s="632" t="s">
        <v>396</v>
      </c>
      <c r="P14" s="515"/>
    </row>
    <row r="15" spans="1:17" s="459" customFormat="1" ht="36" customHeight="1" x14ac:dyDescent="0.25">
      <c r="A15" s="662" t="s">
        <v>139</v>
      </c>
      <c r="B15" s="564">
        <v>0</v>
      </c>
      <c r="C15" s="620">
        <v>0</v>
      </c>
      <c r="D15" s="620">
        <v>0</v>
      </c>
      <c r="E15" s="620">
        <v>0</v>
      </c>
      <c r="F15" s="620">
        <v>0</v>
      </c>
      <c r="G15" s="620">
        <v>0</v>
      </c>
      <c r="H15" s="620">
        <v>0</v>
      </c>
      <c r="I15" s="620">
        <v>0</v>
      </c>
      <c r="J15" s="620">
        <v>0</v>
      </c>
      <c r="K15" s="539">
        <v>0</v>
      </c>
      <c r="L15" s="564">
        <v>0</v>
      </c>
      <c r="M15" s="564">
        <v>0</v>
      </c>
      <c r="N15" s="994">
        <v>0</v>
      </c>
      <c r="O15" s="632" t="s">
        <v>397</v>
      </c>
      <c r="P15" s="515"/>
    </row>
    <row r="16" spans="1:17" s="459" customFormat="1" ht="36" customHeight="1" x14ac:dyDescent="0.25">
      <c r="A16" s="1090" t="s">
        <v>39</v>
      </c>
      <c r="B16" s="607">
        <v>0</v>
      </c>
      <c r="C16" s="620">
        <v>0</v>
      </c>
      <c r="D16" s="620">
        <v>0</v>
      </c>
      <c r="E16" s="620">
        <v>0</v>
      </c>
      <c r="F16" s="620">
        <v>0</v>
      </c>
      <c r="G16" s="620">
        <v>0</v>
      </c>
      <c r="H16" s="620">
        <v>0</v>
      </c>
      <c r="I16" s="620">
        <v>0</v>
      </c>
      <c r="J16" s="620">
        <v>0</v>
      </c>
      <c r="K16" s="620">
        <v>0</v>
      </c>
      <c r="L16" s="607">
        <v>0</v>
      </c>
      <c r="M16" s="607">
        <v>0</v>
      </c>
      <c r="N16" s="607">
        <v>0</v>
      </c>
      <c r="O16" s="609" t="s">
        <v>439</v>
      </c>
      <c r="P16" s="515"/>
    </row>
    <row r="17" spans="1:16" s="459" customFormat="1" ht="36" customHeight="1" x14ac:dyDescent="0.25">
      <c r="A17" s="662" t="s">
        <v>33</v>
      </c>
      <c r="B17" s="564">
        <v>0</v>
      </c>
      <c r="C17" s="620">
        <v>0</v>
      </c>
      <c r="D17" s="620">
        <v>8</v>
      </c>
      <c r="E17" s="620">
        <v>0</v>
      </c>
      <c r="F17" s="620">
        <v>0</v>
      </c>
      <c r="G17" s="620">
        <v>0</v>
      </c>
      <c r="H17" s="620">
        <v>0</v>
      </c>
      <c r="I17" s="620">
        <v>0</v>
      </c>
      <c r="J17" s="620">
        <v>0</v>
      </c>
      <c r="K17" s="539">
        <v>0</v>
      </c>
      <c r="L17" s="564">
        <v>0</v>
      </c>
      <c r="M17" s="564">
        <v>0</v>
      </c>
      <c r="N17" s="994">
        <f>SUM(B17:M17)</f>
        <v>8</v>
      </c>
      <c r="O17" s="632" t="s">
        <v>399</v>
      </c>
      <c r="P17" s="515"/>
    </row>
    <row r="18" spans="1:16" s="459" customFormat="1" ht="36" customHeight="1" x14ac:dyDescent="0.25">
      <c r="A18" s="662" t="s">
        <v>134</v>
      </c>
      <c r="B18" s="564">
        <v>0</v>
      </c>
      <c r="C18" s="620">
        <v>0</v>
      </c>
      <c r="D18" s="620">
        <v>0</v>
      </c>
      <c r="E18" s="620">
        <v>0</v>
      </c>
      <c r="F18" s="620">
        <v>0</v>
      </c>
      <c r="G18" s="620">
        <v>0</v>
      </c>
      <c r="H18" s="620">
        <v>0</v>
      </c>
      <c r="I18" s="620">
        <v>0</v>
      </c>
      <c r="J18" s="620">
        <v>50</v>
      </c>
      <c r="K18" s="539">
        <v>0</v>
      </c>
      <c r="L18" s="564">
        <v>0</v>
      </c>
      <c r="M18" s="564">
        <v>0</v>
      </c>
      <c r="N18" s="994">
        <f>SUM(B18:M18)</f>
        <v>50</v>
      </c>
      <c r="O18" s="632" t="s">
        <v>400</v>
      </c>
      <c r="P18" s="515"/>
    </row>
    <row r="19" spans="1:16" s="459" customFormat="1" ht="36" customHeight="1" x14ac:dyDescent="0.25">
      <c r="A19" s="662" t="s">
        <v>30</v>
      </c>
      <c r="B19" s="564">
        <v>2</v>
      </c>
      <c r="C19" s="620">
        <v>0</v>
      </c>
      <c r="D19" s="620">
        <v>71</v>
      </c>
      <c r="E19" s="620">
        <v>1</v>
      </c>
      <c r="F19" s="620">
        <v>0</v>
      </c>
      <c r="G19" s="620">
        <v>0</v>
      </c>
      <c r="H19" s="620">
        <v>0</v>
      </c>
      <c r="I19" s="620">
        <v>0</v>
      </c>
      <c r="J19" s="620">
        <v>0</v>
      </c>
      <c r="K19" s="539">
        <v>0</v>
      </c>
      <c r="L19" s="564">
        <v>0</v>
      </c>
      <c r="M19" s="564">
        <v>0</v>
      </c>
      <c r="N19" s="994">
        <f>SUM(B19:M19)</f>
        <v>74</v>
      </c>
      <c r="O19" s="632" t="s">
        <v>428</v>
      </c>
      <c r="P19" s="515"/>
    </row>
    <row r="20" spans="1:16" s="459" customFormat="1" ht="36" customHeight="1" x14ac:dyDescent="0.25">
      <c r="A20" s="662" t="s">
        <v>296</v>
      </c>
      <c r="B20" s="564">
        <v>0</v>
      </c>
      <c r="C20" s="620">
        <v>0</v>
      </c>
      <c r="D20" s="620">
        <v>0</v>
      </c>
      <c r="E20" s="620">
        <v>0</v>
      </c>
      <c r="F20" s="620">
        <v>0</v>
      </c>
      <c r="G20" s="620">
        <v>0</v>
      </c>
      <c r="H20" s="620">
        <v>0</v>
      </c>
      <c r="I20" s="620">
        <v>0</v>
      </c>
      <c r="J20" s="620">
        <v>0</v>
      </c>
      <c r="K20" s="539">
        <v>0</v>
      </c>
      <c r="L20" s="564">
        <v>0</v>
      </c>
      <c r="M20" s="564">
        <v>0</v>
      </c>
      <c r="N20" s="994">
        <v>0</v>
      </c>
      <c r="O20" s="632" t="s">
        <v>402</v>
      </c>
      <c r="P20" s="515"/>
    </row>
    <row r="21" spans="1:16" s="459" customFormat="1" ht="36" customHeight="1" x14ac:dyDescent="0.25">
      <c r="A21" s="662" t="s">
        <v>42</v>
      </c>
      <c r="B21" s="564">
        <v>0</v>
      </c>
      <c r="C21" s="620">
        <v>0</v>
      </c>
      <c r="D21" s="620">
        <v>0</v>
      </c>
      <c r="E21" s="620">
        <v>0</v>
      </c>
      <c r="F21" s="620">
        <v>0</v>
      </c>
      <c r="G21" s="620">
        <v>0</v>
      </c>
      <c r="H21" s="620">
        <v>0</v>
      </c>
      <c r="I21" s="620">
        <v>0</v>
      </c>
      <c r="J21" s="620">
        <v>0</v>
      </c>
      <c r="K21" s="539">
        <v>0</v>
      </c>
      <c r="L21" s="564">
        <v>0</v>
      </c>
      <c r="M21" s="564">
        <v>0</v>
      </c>
      <c r="N21" s="994">
        <v>0</v>
      </c>
      <c r="O21" s="632" t="s">
        <v>403</v>
      </c>
      <c r="P21" s="515"/>
    </row>
    <row r="22" spans="1:16" s="459" customFormat="1" ht="36" customHeight="1" x14ac:dyDescent="0.25">
      <c r="A22" s="662" t="s">
        <v>26</v>
      </c>
      <c r="B22" s="564">
        <v>0</v>
      </c>
      <c r="C22" s="620">
        <v>0</v>
      </c>
      <c r="D22" s="620">
        <v>0</v>
      </c>
      <c r="E22" s="620">
        <v>0</v>
      </c>
      <c r="F22" s="620">
        <v>0</v>
      </c>
      <c r="G22" s="620">
        <v>0</v>
      </c>
      <c r="H22" s="620">
        <v>0</v>
      </c>
      <c r="I22" s="620">
        <v>0</v>
      </c>
      <c r="J22" s="620">
        <v>0</v>
      </c>
      <c r="K22" s="539">
        <v>0</v>
      </c>
      <c r="L22" s="564">
        <v>0</v>
      </c>
      <c r="M22" s="564">
        <v>0</v>
      </c>
      <c r="N22" s="994">
        <v>0</v>
      </c>
      <c r="O22" s="632" t="s">
        <v>440</v>
      </c>
      <c r="P22" s="515"/>
    </row>
    <row r="23" spans="1:16" s="459" customFormat="1" ht="36" customHeight="1" x14ac:dyDescent="0.25">
      <c r="A23" s="662" t="s">
        <v>34</v>
      </c>
      <c r="B23" s="564">
        <v>0</v>
      </c>
      <c r="C23" s="620">
        <v>0</v>
      </c>
      <c r="D23" s="620">
        <v>0</v>
      </c>
      <c r="E23" s="620">
        <v>0</v>
      </c>
      <c r="F23" s="620">
        <v>0</v>
      </c>
      <c r="G23" s="620">
        <v>0</v>
      </c>
      <c r="H23" s="620">
        <v>0</v>
      </c>
      <c r="I23" s="620">
        <v>0</v>
      </c>
      <c r="J23" s="620">
        <v>0</v>
      </c>
      <c r="K23" s="539">
        <v>0</v>
      </c>
      <c r="L23" s="564">
        <v>0</v>
      </c>
      <c r="M23" s="564">
        <v>0</v>
      </c>
      <c r="N23" s="994">
        <v>0</v>
      </c>
      <c r="O23" s="632" t="s">
        <v>441</v>
      </c>
      <c r="P23" s="515"/>
    </row>
    <row r="24" spans="1:16" s="459" customFormat="1" ht="36" customHeight="1" x14ac:dyDescent="0.25">
      <c r="A24" s="1090" t="s">
        <v>38</v>
      </c>
      <c r="B24" s="607">
        <v>0</v>
      </c>
      <c r="C24" s="620">
        <v>0</v>
      </c>
      <c r="D24" s="620">
        <v>0</v>
      </c>
      <c r="E24" s="620">
        <v>0</v>
      </c>
      <c r="F24" s="620">
        <v>0</v>
      </c>
      <c r="G24" s="620">
        <v>0</v>
      </c>
      <c r="H24" s="620">
        <v>0</v>
      </c>
      <c r="I24" s="620">
        <v>0</v>
      </c>
      <c r="J24" s="620">
        <v>0</v>
      </c>
      <c r="K24" s="620">
        <v>0</v>
      </c>
      <c r="L24" s="607">
        <v>0</v>
      </c>
      <c r="M24" s="607">
        <v>0</v>
      </c>
      <c r="N24" s="994">
        <v>0</v>
      </c>
      <c r="O24" s="609" t="s">
        <v>406</v>
      </c>
      <c r="P24" s="515"/>
    </row>
    <row r="25" spans="1:16" s="459" customFormat="1" ht="36" customHeight="1" x14ac:dyDescent="0.25">
      <c r="A25" s="662" t="s">
        <v>45</v>
      </c>
      <c r="B25" s="564">
        <v>0</v>
      </c>
      <c r="C25" s="620">
        <v>0</v>
      </c>
      <c r="D25" s="620">
        <v>0</v>
      </c>
      <c r="E25" s="620">
        <v>0</v>
      </c>
      <c r="F25" s="620">
        <v>0</v>
      </c>
      <c r="G25" s="620">
        <v>0</v>
      </c>
      <c r="H25" s="620">
        <v>0</v>
      </c>
      <c r="I25" s="620">
        <v>0</v>
      </c>
      <c r="J25" s="620">
        <v>1</v>
      </c>
      <c r="K25" s="539">
        <v>0</v>
      </c>
      <c r="L25" s="564">
        <v>0</v>
      </c>
      <c r="M25" s="564">
        <v>0</v>
      </c>
      <c r="N25" s="994">
        <f>SUM(B25:M25)</f>
        <v>1</v>
      </c>
      <c r="O25" s="632" t="s">
        <v>458</v>
      </c>
      <c r="P25" s="515"/>
    </row>
    <row r="26" spans="1:16" s="459" customFormat="1" ht="36" customHeight="1" x14ac:dyDescent="0.25">
      <c r="A26" s="662" t="s">
        <v>48</v>
      </c>
      <c r="B26" s="641">
        <v>0</v>
      </c>
      <c r="C26" s="663">
        <v>0</v>
      </c>
      <c r="D26" s="663">
        <v>0</v>
      </c>
      <c r="E26" s="663">
        <v>0</v>
      </c>
      <c r="F26" s="663">
        <v>0</v>
      </c>
      <c r="G26" s="663">
        <v>0</v>
      </c>
      <c r="H26" s="663">
        <v>0</v>
      </c>
      <c r="I26" s="663">
        <v>0</v>
      </c>
      <c r="J26" s="663">
        <v>0</v>
      </c>
      <c r="K26" s="539">
        <v>0</v>
      </c>
      <c r="L26" s="641">
        <v>0</v>
      </c>
      <c r="M26" s="641">
        <v>0</v>
      </c>
      <c r="N26" s="805">
        <v>0</v>
      </c>
      <c r="O26" s="632" t="s">
        <v>409</v>
      </c>
      <c r="P26" s="515"/>
    </row>
    <row r="27" spans="1:16" s="459" customFormat="1" ht="36" customHeight="1" thickBot="1" x14ac:dyDescent="0.3">
      <c r="A27" s="662" t="s">
        <v>358</v>
      </c>
      <c r="B27" s="641">
        <v>0</v>
      </c>
      <c r="C27" s="663">
        <v>0</v>
      </c>
      <c r="D27" s="663">
        <v>0</v>
      </c>
      <c r="E27" s="663">
        <v>0</v>
      </c>
      <c r="F27" s="663">
        <v>0</v>
      </c>
      <c r="G27" s="663">
        <v>0</v>
      </c>
      <c r="H27" s="663">
        <v>8</v>
      </c>
      <c r="I27" s="663">
        <v>0</v>
      </c>
      <c r="J27" s="663">
        <v>2</v>
      </c>
      <c r="K27" s="539">
        <v>1</v>
      </c>
      <c r="L27" s="641">
        <v>0</v>
      </c>
      <c r="M27" s="641">
        <v>0</v>
      </c>
      <c r="N27" s="805">
        <f>SUM(B27:M27)</f>
        <v>11</v>
      </c>
      <c r="O27" s="632" t="s">
        <v>442</v>
      </c>
      <c r="P27" s="515"/>
    </row>
    <row r="28" spans="1:16" ht="36" customHeight="1" thickBot="1" x14ac:dyDescent="0.3">
      <c r="A28" s="647" t="s">
        <v>350</v>
      </c>
      <c r="B28" s="507">
        <f>SUM(B10:B27)</f>
        <v>2</v>
      </c>
      <c r="C28" s="507">
        <v>0</v>
      </c>
      <c r="D28" s="507">
        <f>SUM(D10:D27)</f>
        <v>79</v>
      </c>
      <c r="E28" s="507">
        <f>SUM(E10:E27)</f>
        <v>1</v>
      </c>
      <c r="F28" s="507">
        <f>SUM(F10:F27)</f>
        <v>2</v>
      </c>
      <c r="G28" s="507">
        <v>0</v>
      </c>
      <c r="H28" s="625">
        <f>SUM(H10:H27)</f>
        <v>8</v>
      </c>
      <c r="I28" s="625">
        <v>0</v>
      </c>
      <c r="J28" s="625">
        <f>SUM(J10:J27)</f>
        <v>54</v>
      </c>
      <c r="K28" s="625">
        <f>SUM(K10:K27)</f>
        <v>1</v>
      </c>
      <c r="L28" s="625">
        <f>SUM(L10:L27)</f>
        <v>1</v>
      </c>
      <c r="M28" s="625">
        <v>0</v>
      </c>
      <c r="N28" s="1059">
        <f>SUM(B28:M28)</f>
        <v>148</v>
      </c>
      <c r="O28" s="508" t="s">
        <v>686</v>
      </c>
      <c r="P28" s="688"/>
    </row>
  </sheetData>
  <mergeCells count="4">
    <mergeCell ref="A4:A5"/>
    <mergeCell ref="O4:O5"/>
    <mergeCell ref="A1:O1"/>
    <mergeCell ref="A2:O2"/>
  </mergeCells>
  <printOptions horizontalCentered="1"/>
  <pageMargins left="0.23622047244094491" right="0.43307086614173229" top="0.43307086614173229" bottom="0.35433070866141736" header="0.51181102362204722" footer="0.19685039370078741"/>
  <pageSetup paperSize="9" scale="47" orientation="landscape" r:id="rId1"/>
  <headerFooter>
    <oddFooter>&amp;C&amp;"Arial,Bold"&amp;14 26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rightToLeft="1" topLeftCell="A4" zoomScale="55" zoomScaleNormal="55" zoomScaleSheetLayoutView="90" workbookViewId="0">
      <selection activeCell="A5" sqref="A5:B34"/>
    </sheetView>
  </sheetViews>
  <sheetFormatPr defaultColWidth="6" defaultRowHeight="12.75" x14ac:dyDescent="0.2"/>
  <cols>
    <col min="1" max="1" width="20.7109375" style="19" customWidth="1"/>
    <col min="2" max="2" width="11.140625" style="19" customWidth="1"/>
    <col min="3" max="3" width="9.85546875" style="19" customWidth="1"/>
    <col min="4" max="4" width="7.42578125" style="19" customWidth="1"/>
    <col min="5" max="5" width="8.140625" style="19" customWidth="1"/>
    <col min="6" max="6" width="6.85546875" style="19" customWidth="1"/>
    <col min="7" max="7" width="7.85546875" style="19" customWidth="1"/>
    <col min="8" max="8" width="6.85546875" style="19" customWidth="1"/>
    <col min="9" max="9" width="8.42578125" style="19" customWidth="1"/>
    <col min="10" max="10" width="8.5703125" style="19" customWidth="1"/>
    <col min="11" max="11" width="7.28515625" style="19" customWidth="1"/>
    <col min="12" max="12" width="8.42578125" style="19" customWidth="1"/>
    <col min="13" max="13" width="9.140625" style="19" customWidth="1"/>
    <col min="14" max="14" width="9" style="19" customWidth="1"/>
    <col min="15" max="15" width="9.42578125" style="19" customWidth="1"/>
    <col min="16" max="16" width="10.42578125" style="19" customWidth="1"/>
    <col min="17" max="17" width="11.5703125" style="19" customWidth="1"/>
    <col min="18" max="18" width="7.42578125" style="19" customWidth="1"/>
    <col min="19" max="19" width="7.7109375" style="19" customWidth="1"/>
    <col min="20" max="20" width="6.7109375" style="19" bestFit="1" customWidth="1"/>
    <col min="21" max="21" width="8.5703125" style="19" customWidth="1"/>
    <col min="22" max="22" width="6.28515625" style="19" bestFit="1" customWidth="1"/>
    <col min="23" max="23" width="8.28515625" style="19" bestFit="1" customWidth="1"/>
    <col min="24" max="24" width="9.42578125" style="19" customWidth="1"/>
    <col min="25" max="25" width="6.42578125" style="19" bestFit="1" customWidth="1"/>
    <col min="26" max="26" width="10.42578125" style="19" bestFit="1" customWidth="1"/>
    <col min="27" max="27" width="11.42578125" style="19" customWidth="1"/>
    <col min="28" max="28" width="6.42578125" style="19" bestFit="1" customWidth="1"/>
    <col min="29" max="29" width="8.42578125" style="19" customWidth="1"/>
    <col min="30" max="30" width="7.28515625" style="19" customWidth="1"/>
    <col min="31" max="31" width="10.42578125" style="19" bestFit="1" customWidth="1"/>
    <col min="32" max="32" width="11.5703125" style="19" customWidth="1"/>
    <col min="33" max="33" width="8.85546875" style="19" customWidth="1"/>
    <col min="34" max="34" width="11.140625" style="19" bestFit="1" customWidth="1"/>
    <col min="35" max="35" width="6.85546875" style="19" bestFit="1" customWidth="1"/>
    <col min="36" max="36" width="8" style="19" customWidth="1"/>
    <col min="37" max="37" width="6.42578125" style="19" bestFit="1" customWidth="1"/>
    <col min="38" max="38" width="8.28515625" style="19" bestFit="1" customWidth="1"/>
    <col min="39" max="50" width="6.28515625" style="19" bestFit="1" customWidth="1"/>
    <col min="51" max="52" width="7.85546875" style="19" bestFit="1" customWidth="1"/>
    <col min="53" max="16384" width="6" style="19"/>
  </cols>
  <sheetData>
    <row r="1" spans="1:38" ht="25.15" customHeight="1" x14ac:dyDescent="0.2">
      <c r="A1" s="1710" t="s">
        <v>88</v>
      </c>
      <c r="B1" s="1710"/>
      <c r="C1" s="1710"/>
      <c r="D1" s="1710"/>
      <c r="E1" s="1710"/>
      <c r="F1" s="1710"/>
      <c r="G1" s="1710"/>
      <c r="H1" s="1710"/>
      <c r="I1" s="1710"/>
      <c r="J1" s="1710"/>
      <c r="K1" s="1710"/>
      <c r="L1" s="1710"/>
      <c r="M1" s="1710"/>
      <c r="N1" s="1710"/>
      <c r="O1" s="1710"/>
      <c r="P1" s="1710"/>
      <c r="Q1" s="1710"/>
      <c r="R1" s="1710"/>
      <c r="S1" s="1710"/>
      <c r="T1" s="1710"/>
      <c r="U1" s="1710"/>
      <c r="V1" s="1710"/>
      <c r="W1" s="1710"/>
      <c r="X1" s="1710"/>
      <c r="Y1" s="1710"/>
      <c r="Z1" s="1710"/>
      <c r="AA1" s="1710"/>
      <c r="AB1" s="1710"/>
      <c r="AC1" s="1710"/>
      <c r="AD1" s="1710"/>
      <c r="AE1" s="1710"/>
      <c r="AF1" s="1710"/>
      <c r="AG1" s="1710"/>
      <c r="AH1" s="1710"/>
      <c r="AI1" s="1710"/>
      <c r="AJ1" s="1710"/>
    </row>
    <row r="2" spans="1:38" ht="25.15" customHeight="1" thickBot="1" x14ac:dyDescent="0.25">
      <c r="A2" s="1715" t="s">
        <v>257</v>
      </c>
      <c r="B2" s="1715"/>
      <c r="C2" s="1715"/>
      <c r="D2" s="1715"/>
      <c r="E2" s="1715"/>
      <c r="F2" s="1715"/>
      <c r="G2" s="1715"/>
      <c r="H2" s="1715"/>
      <c r="I2" s="1715"/>
      <c r="J2" s="1715"/>
      <c r="K2" s="1715"/>
      <c r="L2" s="1715"/>
      <c r="M2" s="1715"/>
      <c r="N2" s="1715"/>
      <c r="O2" s="1715"/>
      <c r="P2" s="1715"/>
      <c r="Q2" s="1715"/>
      <c r="R2" s="1715"/>
      <c r="S2" s="1715"/>
      <c r="T2" s="1715"/>
      <c r="U2" s="1715"/>
      <c r="V2" s="1715"/>
      <c r="W2" s="1715"/>
      <c r="X2" s="1715"/>
      <c r="Y2" s="1715"/>
      <c r="Z2" s="1715"/>
      <c r="AA2" s="1715"/>
      <c r="AB2" s="1715"/>
      <c r="AC2" s="1715"/>
      <c r="AD2" s="1715"/>
      <c r="AE2" s="1715"/>
      <c r="AF2" s="1715"/>
      <c r="AG2" s="1715"/>
      <c r="AH2" s="1715"/>
      <c r="AI2" s="1715"/>
      <c r="AJ2" s="1715"/>
    </row>
    <row r="3" spans="1:38" ht="55.5" customHeight="1" x14ac:dyDescent="0.2">
      <c r="A3" s="1723" t="s">
        <v>228</v>
      </c>
      <c r="B3" s="1723"/>
      <c r="C3" s="1663" t="s">
        <v>89</v>
      </c>
      <c r="D3" s="1663" t="s">
        <v>90</v>
      </c>
      <c r="E3" s="1710" t="s">
        <v>229</v>
      </c>
      <c r="F3" s="1710" t="s">
        <v>91</v>
      </c>
      <c r="G3" s="1710" t="s">
        <v>92</v>
      </c>
      <c r="H3" s="1710" t="s">
        <v>93</v>
      </c>
      <c r="I3" s="1710" t="s">
        <v>94</v>
      </c>
      <c r="J3" s="1710" t="s">
        <v>230</v>
      </c>
      <c r="K3" s="1710" t="s">
        <v>231</v>
      </c>
      <c r="L3" s="1710" t="s">
        <v>232</v>
      </c>
      <c r="M3" s="1710" t="s">
        <v>233</v>
      </c>
      <c r="N3" s="1710" t="s">
        <v>234</v>
      </c>
      <c r="O3" s="1710" t="s">
        <v>235</v>
      </c>
      <c r="P3" s="1710" t="s">
        <v>236</v>
      </c>
      <c r="Q3" s="1718" t="s">
        <v>237</v>
      </c>
      <c r="R3" s="1718" t="s">
        <v>238</v>
      </c>
      <c r="S3" s="1718" t="s">
        <v>239</v>
      </c>
      <c r="T3" s="1718" t="s">
        <v>240</v>
      </c>
      <c r="U3" s="1718" t="s">
        <v>241</v>
      </c>
      <c r="V3" s="1718" t="s">
        <v>242</v>
      </c>
      <c r="W3" s="1718" t="s">
        <v>243</v>
      </c>
      <c r="X3" s="1718" t="s">
        <v>244</v>
      </c>
      <c r="Y3" s="1718" t="s">
        <v>245</v>
      </c>
      <c r="Z3" s="1718" t="s">
        <v>246</v>
      </c>
      <c r="AA3" s="1718" t="s">
        <v>247</v>
      </c>
      <c r="AB3" s="1718" t="s">
        <v>248</v>
      </c>
      <c r="AC3" s="1718" t="s">
        <v>249</v>
      </c>
      <c r="AD3" s="1718" t="s">
        <v>250</v>
      </c>
      <c r="AE3" s="1718" t="s">
        <v>251</v>
      </c>
      <c r="AF3" s="1718" t="s">
        <v>252</v>
      </c>
      <c r="AG3" s="1718" t="s">
        <v>253</v>
      </c>
      <c r="AH3" s="1718" t="s">
        <v>254</v>
      </c>
      <c r="AI3" s="1718" t="s">
        <v>255</v>
      </c>
      <c r="AJ3" s="1718" t="s">
        <v>0</v>
      </c>
      <c r="AK3" s="117"/>
      <c r="AL3" s="117"/>
    </row>
    <row r="4" spans="1:38" ht="31.9" customHeight="1" thickBot="1" x14ac:dyDescent="0.25">
      <c r="A4" s="1724"/>
      <c r="B4" s="1724"/>
      <c r="C4" s="1725"/>
      <c r="D4" s="1725"/>
      <c r="E4" s="1719"/>
      <c r="F4" s="1719"/>
      <c r="G4" s="1719"/>
      <c r="H4" s="1719"/>
      <c r="I4" s="1719"/>
      <c r="J4" s="1719"/>
      <c r="K4" s="1719"/>
      <c r="L4" s="1719"/>
      <c r="M4" s="1719"/>
      <c r="N4" s="1719"/>
      <c r="O4" s="1719"/>
      <c r="P4" s="1719"/>
      <c r="Q4" s="1719"/>
      <c r="R4" s="1719"/>
      <c r="S4" s="1719"/>
      <c r="T4" s="1719"/>
      <c r="U4" s="1719"/>
      <c r="V4" s="1719"/>
      <c r="W4" s="1719"/>
      <c r="X4" s="1719"/>
      <c r="Y4" s="1719"/>
      <c r="Z4" s="1719"/>
      <c r="AA4" s="1719"/>
      <c r="AB4" s="1719"/>
      <c r="AC4" s="1719"/>
      <c r="AD4" s="1719"/>
      <c r="AE4" s="1719"/>
      <c r="AF4" s="1719"/>
      <c r="AG4" s="1719"/>
      <c r="AH4" s="1719"/>
      <c r="AI4" s="1719"/>
      <c r="AJ4" s="1719"/>
    </row>
    <row r="5" spans="1:38" ht="25.15" customHeight="1" thickTop="1" x14ac:dyDescent="0.2">
      <c r="A5" s="1717" t="s">
        <v>96</v>
      </c>
      <c r="B5" s="1717"/>
      <c r="C5" s="39">
        <v>7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1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42</v>
      </c>
      <c r="AJ5" s="39">
        <v>50</v>
      </c>
    </row>
    <row r="6" spans="1:38" ht="25.15" customHeight="1" x14ac:dyDescent="0.2">
      <c r="A6" s="1716" t="s">
        <v>26</v>
      </c>
      <c r="B6" s="1716"/>
      <c r="C6" s="40">
        <v>0</v>
      </c>
      <c r="D6" s="40">
        <v>2</v>
      </c>
      <c r="E6" s="40">
        <v>0</v>
      </c>
      <c r="F6" s="20">
        <v>0</v>
      </c>
      <c r="G6" s="20">
        <v>0</v>
      </c>
      <c r="H6" s="40">
        <v>0</v>
      </c>
      <c r="I6" s="20">
        <v>0</v>
      </c>
      <c r="J6" s="40">
        <v>0</v>
      </c>
      <c r="K6" s="40">
        <v>0</v>
      </c>
      <c r="L6" s="40">
        <v>0</v>
      </c>
      <c r="M6" s="2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0</v>
      </c>
      <c r="AJ6" s="40">
        <v>2</v>
      </c>
    </row>
    <row r="7" spans="1:38" ht="25.15" customHeight="1" x14ac:dyDescent="0.2">
      <c r="A7" s="1716" t="s">
        <v>97</v>
      </c>
      <c r="B7" s="1716"/>
      <c r="C7" s="40">
        <v>38</v>
      </c>
      <c r="D7" s="40">
        <v>58</v>
      </c>
      <c r="E7" s="40">
        <v>7</v>
      </c>
      <c r="F7" s="20">
        <v>16</v>
      </c>
      <c r="G7" s="20">
        <v>2</v>
      </c>
      <c r="H7" s="40">
        <v>0</v>
      </c>
      <c r="I7" s="20">
        <v>0</v>
      </c>
      <c r="J7" s="40">
        <v>6</v>
      </c>
      <c r="K7" s="20">
        <v>1</v>
      </c>
      <c r="L7" s="20">
        <v>0</v>
      </c>
      <c r="M7" s="20">
        <v>0</v>
      </c>
      <c r="N7" s="40">
        <v>0</v>
      </c>
      <c r="O7" s="20">
        <v>0</v>
      </c>
      <c r="P7" s="40">
        <v>0</v>
      </c>
      <c r="Q7" s="40">
        <v>0</v>
      </c>
      <c r="R7" s="40">
        <v>6</v>
      </c>
      <c r="S7" s="40">
        <v>0</v>
      </c>
      <c r="T7" s="40">
        <v>3</v>
      </c>
      <c r="U7" s="40">
        <v>14</v>
      </c>
      <c r="V7" s="40">
        <v>88</v>
      </c>
      <c r="W7" s="40">
        <v>0</v>
      </c>
      <c r="X7" s="40">
        <v>2</v>
      </c>
      <c r="Y7" s="40">
        <v>0</v>
      </c>
      <c r="Z7" s="40">
        <v>2</v>
      </c>
      <c r="AA7" s="40">
        <v>40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0">
        <v>75</v>
      </c>
      <c r="AJ7" s="40">
        <v>358</v>
      </c>
    </row>
    <row r="8" spans="1:38" ht="25.15" customHeight="1" x14ac:dyDescent="0.2">
      <c r="A8" s="1716" t="s">
        <v>98</v>
      </c>
      <c r="B8" s="1716"/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</row>
    <row r="9" spans="1:38" ht="25.15" customHeight="1" x14ac:dyDescent="0.2">
      <c r="A9" s="1716" t="s">
        <v>29</v>
      </c>
      <c r="B9" s="1716"/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</row>
    <row r="10" spans="1:38" ht="25.15" customHeight="1" x14ac:dyDescent="0.2">
      <c r="A10" s="1716" t="s">
        <v>30</v>
      </c>
      <c r="B10" s="1716"/>
      <c r="C10" s="40">
        <v>1</v>
      </c>
      <c r="D10" s="20">
        <v>1</v>
      </c>
      <c r="E10" s="20">
        <v>6</v>
      </c>
      <c r="F10" s="20">
        <v>1</v>
      </c>
      <c r="G10" s="20">
        <v>2</v>
      </c>
      <c r="H10" s="20">
        <v>14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8</v>
      </c>
      <c r="Z10" s="40">
        <v>0</v>
      </c>
      <c r="AA10" s="40">
        <v>1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113</v>
      </c>
      <c r="AJ10" s="40">
        <v>147</v>
      </c>
    </row>
    <row r="11" spans="1:38" ht="25.15" customHeight="1" x14ac:dyDescent="0.2">
      <c r="A11" s="1716" t="s">
        <v>31</v>
      </c>
      <c r="B11" s="1716"/>
      <c r="C11" s="40">
        <v>10</v>
      </c>
      <c r="D11" s="40">
        <v>68</v>
      </c>
      <c r="E11" s="40">
        <v>11</v>
      </c>
      <c r="F11" s="20">
        <v>0</v>
      </c>
      <c r="G11" s="20">
        <v>2</v>
      </c>
      <c r="H11" s="40">
        <v>0</v>
      </c>
      <c r="I11" s="40">
        <v>0</v>
      </c>
      <c r="J11" s="20">
        <v>9</v>
      </c>
      <c r="K11" s="40">
        <v>13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2</v>
      </c>
      <c r="R11" s="40">
        <v>0</v>
      </c>
      <c r="S11" s="40">
        <v>0</v>
      </c>
      <c r="T11" s="40">
        <v>8</v>
      </c>
      <c r="U11" s="40">
        <v>31</v>
      </c>
      <c r="V11" s="40">
        <v>1</v>
      </c>
      <c r="W11" s="40">
        <v>0</v>
      </c>
      <c r="X11" s="40">
        <v>1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48</v>
      </c>
      <c r="AJ11" s="40">
        <v>204</v>
      </c>
    </row>
    <row r="12" spans="1:38" ht="25.15" customHeight="1" x14ac:dyDescent="0.2">
      <c r="A12" s="1716" t="s">
        <v>99</v>
      </c>
      <c r="B12" s="1716"/>
      <c r="C12" s="20">
        <v>1156</v>
      </c>
      <c r="D12" s="20">
        <v>107</v>
      </c>
      <c r="E12" s="20">
        <v>0</v>
      </c>
      <c r="F12" s="20">
        <v>92</v>
      </c>
      <c r="G12" s="20">
        <v>0</v>
      </c>
      <c r="H12" s="20">
        <v>0</v>
      </c>
      <c r="I12" s="20">
        <v>0</v>
      </c>
      <c r="J12" s="40">
        <v>0</v>
      </c>
      <c r="K12" s="20">
        <v>0</v>
      </c>
      <c r="L12" s="20">
        <v>0</v>
      </c>
      <c r="M12" s="20">
        <v>0</v>
      </c>
      <c r="N12" s="40">
        <v>0</v>
      </c>
      <c r="O12" s="2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2</v>
      </c>
      <c r="U12" s="40">
        <v>2356</v>
      </c>
      <c r="V12" s="40">
        <v>7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4</v>
      </c>
      <c r="AJ12" s="40">
        <v>3724</v>
      </c>
    </row>
    <row r="13" spans="1:38" ht="25.15" customHeight="1" x14ac:dyDescent="0.2">
      <c r="A13" s="1716" t="s">
        <v>143</v>
      </c>
      <c r="B13" s="1716"/>
      <c r="C13" s="20">
        <v>25</v>
      </c>
      <c r="D13" s="20">
        <v>12</v>
      </c>
      <c r="E13" s="20">
        <v>0</v>
      </c>
      <c r="F13" s="20">
        <v>7</v>
      </c>
      <c r="G13" s="20">
        <v>3</v>
      </c>
      <c r="H13" s="20">
        <v>0</v>
      </c>
      <c r="I13" s="20">
        <v>0</v>
      </c>
      <c r="J13" s="40">
        <v>11</v>
      </c>
      <c r="K13" s="20">
        <v>0</v>
      </c>
      <c r="L13" s="20">
        <v>0</v>
      </c>
      <c r="M13" s="20">
        <v>0</v>
      </c>
      <c r="N13" s="40">
        <v>6</v>
      </c>
      <c r="O13" s="2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3</v>
      </c>
      <c r="U13" s="40">
        <v>1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55</v>
      </c>
      <c r="AE13" s="40">
        <v>0</v>
      </c>
      <c r="AF13" s="40">
        <v>0</v>
      </c>
      <c r="AG13" s="40">
        <v>0</v>
      </c>
      <c r="AH13" s="40">
        <v>0</v>
      </c>
      <c r="AI13" s="40">
        <v>32</v>
      </c>
      <c r="AJ13" s="40">
        <v>155</v>
      </c>
    </row>
    <row r="14" spans="1:38" ht="25.15" customHeight="1" x14ac:dyDescent="0.2">
      <c r="A14" s="1716" t="s">
        <v>33</v>
      </c>
      <c r="B14" s="1716"/>
      <c r="C14" s="40">
        <v>0</v>
      </c>
      <c r="D14" s="20">
        <v>1</v>
      </c>
      <c r="E14" s="20">
        <v>0</v>
      </c>
      <c r="F14" s="20">
        <v>5</v>
      </c>
      <c r="G14" s="20">
        <v>1</v>
      </c>
      <c r="H14" s="20">
        <v>0</v>
      </c>
      <c r="I14" s="20">
        <v>0</v>
      </c>
      <c r="J14" s="40">
        <v>0</v>
      </c>
      <c r="K14" s="20">
        <v>1</v>
      </c>
      <c r="L14" s="20">
        <v>0</v>
      </c>
      <c r="M14" s="20">
        <v>0</v>
      </c>
      <c r="N14" s="20">
        <v>0</v>
      </c>
      <c r="O14" s="40">
        <v>15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1</v>
      </c>
      <c r="Y14" s="40">
        <v>0</v>
      </c>
      <c r="Z14" s="40">
        <v>0</v>
      </c>
      <c r="AA14" s="40">
        <v>8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80</v>
      </c>
      <c r="AJ14" s="40">
        <v>112</v>
      </c>
    </row>
    <row r="15" spans="1:38" ht="25.15" customHeight="1" x14ac:dyDescent="0.2">
      <c r="A15" s="1716" t="s">
        <v>34</v>
      </c>
      <c r="B15" s="1716"/>
      <c r="C15" s="40">
        <v>3</v>
      </c>
      <c r="D15" s="20">
        <v>4</v>
      </c>
      <c r="E15" s="20">
        <v>0</v>
      </c>
      <c r="F15" s="20">
        <v>2</v>
      </c>
      <c r="G15" s="20">
        <v>3</v>
      </c>
      <c r="H15" s="20">
        <v>1</v>
      </c>
      <c r="I15" s="20">
        <v>0</v>
      </c>
      <c r="J15" s="20">
        <v>6</v>
      </c>
      <c r="K15" s="20">
        <v>1</v>
      </c>
      <c r="L15" s="20">
        <v>2</v>
      </c>
      <c r="M15" s="20">
        <v>0</v>
      </c>
      <c r="N15" s="20">
        <v>0</v>
      </c>
      <c r="O15" s="20">
        <v>0</v>
      </c>
      <c r="P15" s="2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7</v>
      </c>
      <c r="V15" s="40">
        <v>1</v>
      </c>
      <c r="W15" s="40">
        <v>2</v>
      </c>
      <c r="X15" s="40">
        <v>17</v>
      </c>
      <c r="Y15" s="40">
        <v>1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14</v>
      </c>
      <c r="AJ15" s="40">
        <v>64</v>
      </c>
    </row>
    <row r="16" spans="1:38" ht="25.15" customHeight="1" x14ac:dyDescent="0.2">
      <c r="A16" s="1716" t="s">
        <v>100</v>
      </c>
      <c r="B16" s="1716"/>
      <c r="C16" s="20">
        <v>8</v>
      </c>
      <c r="D16" s="20">
        <v>0</v>
      </c>
      <c r="E16" s="20">
        <v>1</v>
      </c>
      <c r="F16" s="20">
        <v>0</v>
      </c>
      <c r="G16" s="20">
        <v>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40">
        <v>0</v>
      </c>
      <c r="O16" s="2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1</v>
      </c>
      <c r="V16" s="40">
        <v>0</v>
      </c>
      <c r="W16" s="40">
        <v>0</v>
      </c>
      <c r="X16" s="40">
        <v>1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1</v>
      </c>
      <c r="AI16" s="40">
        <v>2</v>
      </c>
      <c r="AJ16" s="40">
        <v>15</v>
      </c>
    </row>
    <row r="17" spans="1:36" ht="25.15" customHeight="1" x14ac:dyDescent="0.2">
      <c r="A17" s="1716" t="s">
        <v>101</v>
      </c>
      <c r="B17" s="1716"/>
      <c r="C17" s="20">
        <v>1069</v>
      </c>
      <c r="D17" s="20">
        <v>0</v>
      </c>
      <c r="E17" s="20">
        <v>9</v>
      </c>
      <c r="F17" s="20">
        <v>4</v>
      </c>
      <c r="G17" s="20">
        <v>8</v>
      </c>
      <c r="H17" s="20">
        <v>0</v>
      </c>
      <c r="I17" s="20">
        <v>0</v>
      </c>
      <c r="J17" s="20">
        <v>10</v>
      </c>
      <c r="K17" s="20">
        <v>2</v>
      </c>
      <c r="L17" s="20">
        <v>0</v>
      </c>
      <c r="M17" s="20">
        <v>0</v>
      </c>
      <c r="N17" s="40">
        <v>0</v>
      </c>
      <c r="O17" s="20">
        <v>0</v>
      </c>
      <c r="P17" s="40">
        <v>0</v>
      </c>
      <c r="Q17" s="40">
        <v>0</v>
      </c>
      <c r="R17" s="40">
        <v>62</v>
      </c>
      <c r="S17" s="40">
        <v>1</v>
      </c>
      <c r="T17" s="40">
        <v>9</v>
      </c>
      <c r="U17" s="40">
        <v>52</v>
      </c>
      <c r="V17" s="40">
        <v>2</v>
      </c>
      <c r="W17" s="40">
        <v>0</v>
      </c>
      <c r="X17" s="40">
        <v>0</v>
      </c>
      <c r="Y17" s="40">
        <v>3</v>
      </c>
      <c r="Z17" s="40">
        <v>0</v>
      </c>
      <c r="AA17" s="40">
        <v>0</v>
      </c>
      <c r="AB17" s="40">
        <v>0</v>
      </c>
      <c r="AC17" s="40">
        <v>11</v>
      </c>
      <c r="AD17" s="40">
        <v>0</v>
      </c>
      <c r="AE17" s="40">
        <v>7</v>
      </c>
      <c r="AF17" s="40">
        <v>12</v>
      </c>
      <c r="AG17" s="40">
        <v>0</v>
      </c>
      <c r="AH17" s="40">
        <v>0</v>
      </c>
      <c r="AI17" s="40">
        <v>49</v>
      </c>
      <c r="AJ17" s="40">
        <v>1310</v>
      </c>
    </row>
    <row r="18" spans="1:36" ht="25.15" customHeight="1" x14ac:dyDescent="0.2">
      <c r="A18" s="1716" t="s">
        <v>37</v>
      </c>
      <c r="B18" s="1716"/>
      <c r="C18" s="40">
        <v>0</v>
      </c>
      <c r="D18" s="20">
        <v>0</v>
      </c>
      <c r="E18" s="20">
        <v>0</v>
      </c>
      <c r="F18" s="20">
        <v>0</v>
      </c>
      <c r="G18" s="20">
        <v>1</v>
      </c>
      <c r="H18" s="20">
        <v>0</v>
      </c>
      <c r="I18" s="20">
        <v>0</v>
      </c>
      <c r="J18" s="40">
        <v>0</v>
      </c>
      <c r="K18" s="20">
        <v>0</v>
      </c>
      <c r="L18" s="40">
        <v>0</v>
      </c>
      <c r="M18" s="20">
        <v>0</v>
      </c>
      <c r="N18" s="40">
        <v>0</v>
      </c>
      <c r="O18" s="2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1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2</v>
      </c>
    </row>
    <row r="19" spans="1:36" ht="25.15" customHeight="1" x14ac:dyDescent="0.2">
      <c r="A19" s="1716" t="s">
        <v>102</v>
      </c>
      <c r="B19" s="1716"/>
      <c r="C19" s="40">
        <v>14</v>
      </c>
      <c r="D19" s="40">
        <v>21</v>
      </c>
      <c r="E19" s="40">
        <v>1</v>
      </c>
      <c r="F19" s="20">
        <v>0</v>
      </c>
      <c r="G19" s="20">
        <v>8</v>
      </c>
      <c r="H19" s="20">
        <v>0</v>
      </c>
      <c r="I19" s="20">
        <v>0</v>
      </c>
      <c r="J19" s="40">
        <v>0</v>
      </c>
      <c r="K19" s="20">
        <v>0</v>
      </c>
      <c r="L19" s="2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3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8</v>
      </c>
      <c r="AJ19" s="40">
        <v>55</v>
      </c>
    </row>
    <row r="20" spans="1:36" ht="25.15" customHeight="1" x14ac:dyDescent="0.2">
      <c r="A20" s="1716" t="s">
        <v>39</v>
      </c>
      <c r="B20" s="1716"/>
      <c r="C20" s="20">
        <v>0</v>
      </c>
      <c r="D20" s="40">
        <v>0</v>
      </c>
      <c r="E20" s="40">
        <v>0</v>
      </c>
      <c r="F20" s="40">
        <v>9</v>
      </c>
      <c r="G20" s="40">
        <v>4</v>
      </c>
      <c r="H20" s="40">
        <v>31</v>
      </c>
      <c r="I20" s="20">
        <v>0</v>
      </c>
      <c r="J20" s="20">
        <v>0</v>
      </c>
      <c r="K20" s="20">
        <v>0</v>
      </c>
      <c r="L20" s="40">
        <v>0</v>
      </c>
      <c r="M20" s="40">
        <v>0</v>
      </c>
      <c r="N20" s="20">
        <v>29</v>
      </c>
      <c r="O20" s="2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2</v>
      </c>
      <c r="U20" s="40">
        <v>1</v>
      </c>
      <c r="V20" s="40">
        <v>0</v>
      </c>
      <c r="W20" s="40">
        <v>0</v>
      </c>
      <c r="X20" s="40">
        <v>12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1</v>
      </c>
      <c r="AF20" s="40">
        <v>0</v>
      </c>
      <c r="AG20" s="40">
        <v>0</v>
      </c>
      <c r="AH20" s="40">
        <v>0</v>
      </c>
      <c r="AI20" s="40">
        <v>9</v>
      </c>
      <c r="AJ20" s="40">
        <v>98</v>
      </c>
    </row>
    <row r="21" spans="1:36" ht="25.15" customHeight="1" x14ac:dyDescent="0.2">
      <c r="A21" s="1716" t="s">
        <v>48</v>
      </c>
      <c r="B21" s="1716"/>
      <c r="C21" s="2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20">
        <v>0</v>
      </c>
      <c r="J21" s="20">
        <v>0</v>
      </c>
      <c r="K21" s="20">
        <v>0</v>
      </c>
      <c r="L21" s="40">
        <v>0</v>
      </c>
      <c r="M21" s="40">
        <v>0</v>
      </c>
      <c r="N21" s="20">
        <v>0</v>
      </c>
      <c r="O21" s="2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7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3</v>
      </c>
      <c r="AJ21" s="40">
        <v>10</v>
      </c>
    </row>
    <row r="22" spans="1:36" ht="25.15" customHeight="1" x14ac:dyDescent="0.2">
      <c r="A22" s="1716" t="s">
        <v>45</v>
      </c>
      <c r="B22" s="1716"/>
      <c r="C22" s="20">
        <v>3</v>
      </c>
      <c r="D22" s="40">
        <v>2</v>
      </c>
      <c r="E22" s="40">
        <v>0</v>
      </c>
      <c r="F22" s="40">
        <v>0</v>
      </c>
      <c r="G22" s="40">
        <v>11</v>
      </c>
      <c r="H22" s="40">
        <v>1</v>
      </c>
      <c r="I22" s="20">
        <v>0</v>
      </c>
      <c r="J22" s="20">
        <v>0</v>
      </c>
      <c r="K22" s="20">
        <v>0</v>
      </c>
      <c r="L22" s="40">
        <v>0</v>
      </c>
      <c r="M22" s="40">
        <v>0</v>
      </c>
      <c r="N22" s="20">
        <v>0</v>
      </c>
      <c r="O22" s="20">
        <v>0</v>
      </c>
      <c r="P22" s="40">
        <v>2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1</v>
      </c>
      <c r="X22" s="40">
        <v>2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1</v>
      </c>
      <c r="AF22" s="40">
        <v>0</v>
      </c>
      <c r="AG22" s="40">
        <v>0</v>
      </c>
      <c r="AH22" s="40">
        <v>0</v>
      </c>
      <c r="AI22" s="40">
        <v>3</v>
      </c>
      <c r="AJ22" s="40">
        <v>26</v>
      </c>
    </row>
    <row r="23" spans="1:36" ht="25.15" customHeight="1" x14ac:dyDescent="0.2">
      <c r="A23" s="1716" t="s">
        <v>78</v>
      </c>
      <c r="B23" s="1716"/>
      <c r="C23" s="20">
        <v>0</v>
      </c>
      <c r="D23" s="40">
        <v>0</v>
      </c>
      <c r="E23" s="40">
        <v>0</v>
      </c>
      <c r="F23" s="40">
        <v>0</v>
      </c>
      <c r="G23" s="40">
        <v>2</v>
      </c>
      <c r="H23" s="40">
        <v>0</v>
      </c>
      <c r="I23" s="20">
        <v>0</v>
      </c>
      <c r="J23" s="20">
        <v>0</v>
      </c>
      <c r="K23" s="20">
        <v>0</v>
      </c>
      <c r="L23" s="40">
        <v>0</v>
      </c>
      <c r="M23" s="40">
        <v>0</v>
      </c>
      <c r="N23" s="20">
        <v>0</v>
      </c>
      <c r="O23" s="2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2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4</v>
      </c>
    </row>
    <row r="24" spans="1:36" ht="25.15" customHeight="1" x14ac:dyDescent="0.2">
      <c r="A24" s="1716" t="s">
        <v>153</v>
      </c>
      <c r="B24" s="1716"/>
      <c r="C24" s="2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20">
        <v>0</v>
      </c>
      <c r="J24" s="20">
        <v>0</v>
      </c>
      <c r="K24" s="20">
        <v>0</v>
      </c>
      <c r="L24" s="40">
        <v>0</v>
      </c>
      <c r="M24" s="40">
        <v>0</v>
      </c>
      <c r="N24" s="20">
        <v>0</v>
      </c>
      <c r="O24" s="2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3</v>
      </c>
      <c r="AJ24" s="40">
        <v>3</v>
      </c>
    </row>
    <row r="25" spans="1:36" ht="25.15" customHeight="1" x14ac:dyDescent="0.2">
      <c r="A25" s="1716" t="s">
        <v>103</v>
      </c>
      <c r="B25" s="1716"/>
      <c r="C25" s="40">
        <v>1</v>
      </c>
      <c r="D25" s="20">
        <v>1</v>
      </c>
      <c r="E25" s="20">
        <v>0</v>
      </c>
      <c r="F25" s="20">
        <v>1</v>
      </c>
      <c r="G25" s="20">
        <v>1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40">
        <v>1</v>
      </c>
      <c r="R25" s="40">
        <v>0</v>
      </c>
      <c r="S25" s="40">
        <v>0</v>
      </c>
      <c r="T25" s="40">
        <v>0</v>
      </c>
      <c r="U25" s="40">
        <v>3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55</v>
      </c>
      <c r="AJ25" s="40">
        <v>63</v>
      </c>
    </row>
    <row r="26" spans="1:36" ht="25.15" customHeight="1" x14ac:dyDescent="0.2">
      <c r="A26" s="1716" t="s">
        <v>42</v>
      </c>
      <c r="B26" s="1716"/>
      <c r="C26" s="40">
        <v>0</v>
      </c>
      <c r="D26" s="20">
        <v>0</v>
      </c>
      <c r="E26" s="20">
        <v>1</v>
      </c>
      <c r="F26" s="20">
        <v>0</v>
      </c>
      <c r="G26" s="20">
        <v>0</v>
      </c>
      <c r="H26" s="20">
        <v>0</v>
      </c>
      <c r="I26" s="20">
        <v>0</v>
      </c>
      <c r="J26" s="20">
        <v>2</v>
      </c>
      <c r="K26" s="20">
        <v>0</v>
      </c>
      <c r="L26" s="20">
        <v>0</v>
      </c>
      <c r="M26" s="20">
        <v>0</v>
      </c>
      <c r="N26" s="20">
        <v>0</v>
      </c>
      <c r="O26" s="20">
        <v>1</v>
      </c>
      <c r="P26" s="2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4</v>
      </c>
    </row>
    <row r="27" spans="1:36" ht="25.15" customHeight="1" x14ac:dyDescent="0.2">
      <c r="A27" s="1716" t="s">
        <v>104</v>
      </c>
      <c r="B27" s="1716"/>
      <c r="C27" s="40">
        <v>3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2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2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7</v>
      </c>
    </row>
    <row r="28" spans="1:36" ht="25.15" customHeight="1" x14ac:dyDescent="0.2">
      <c r="A28" s="1716" t="s">
        <v>43</v>
      </c>
      <c r="B28" s="1716"/>
      <c r="C28" s="40">
        <v>0</v>
      </c>
      <c r="D28" s="20">
        <v>0</v>
      </c>
      <c r="E28" s="20">
        <v>0</v>
      </c>
      <c r="F28" s="20">
        <v>32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1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33</v>
      </c>
    </row>
    <row r="29" spans="1:36" ht="25.15" customHeight="1" x14ac:dyDescent="0.2">
      <c r="A29" s="1716" t="s">
        <v>82</v>
      </c>
      <c r="B29" s="1716"/>
      <c r="C29" s="40">
        <v>0</v>
      </c>
      <c r="D29" s="20">
        <v>0</v>
      </c>
      <c r="E29" s="20">
        <v>0</v>
      </c>
      <c r="F29" s="20">
        <v>3</v>
      </c>
      <c r="G29" s="20">
        <v>1</v>
      </c>
      <c r="H29" s="20">
        <v>0</v>
      </c>
      <c r="I29" s="20">
        <v>49</v>
      </c>
      <c r="J29" s="20">
        <v>16</v>
      </c>
      <c r="K29" s="20">
        <v>19</v>
      </c>
      <c r="L29" s="20">
        <v>265</v>
      </c>
      <c r="M29" s="20">
        <v>28</v>
      </c>
      <c r="N29" s="20">
        <v>0</v>
      </c>
      <c r="O29" s="20">
        <v>27</v>
      </c>
      <c r="P29" s="20">
        <v>3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479</v>
      </c>
      <c r="AJ29" s="40">
        <v>890</v>
      </c>
    </row>
    <row r="30" spans="1:36" ht="25.15" customHeight="1" x14ac:dyDescent="0.2">
      <c r="A30" s="1716" t="s">
        <v>51</v>
      </c>
      <c r="B30" s="1716"/>
      <c r="C30" s="4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1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2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3</v>
      </c>
    </row>
    <row r="31" spans="1:36" ht="25.15" customHeight="1" x14ac:dyDescent="0.2">
      <c r="A31" s="1716" t="s">
        <v>86</v>
      </c>
      <c r="B31" s="1716"/>
      <c r="C31" s="20">
        <v>2</v>
      </c>
      <c r="D31" s="20">
        <v>1</v>
      </c>
      <c r="E31" s="20">
        <v>0</v>
      </c>
      <c r="F31" s="20">
        <v>2</v>
      </c>
      <c r="G31" s="20">
        <v>1</v>
      </c>
      <c r="H31" s="20">
        <v>0</v>
      </c>
      <c r="I31" s="20">
        <v>0</v>
      </c>
      <c r="J31" s="20">
        <v>2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26</v>
      </c>
      <c r="V31" s="40">
        <v>0</v>
      </c>
      <c r="W31" s="40">
        <v>0</v>
      </c>
      <c r="X31" s="40">
        <v>1</v>
      </c>
      <c r="Y31" s="40">
        <v>1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1</v>
      </c>
      <c r="AH31" s="40">
        <v>0</v>
      </c>
      <c r="AI31" s="40">
        <v>0</v>
      </c>
      <c r="AJ31" s="40">
        <v>37</v>
      </c>
    </row>
    <row r="32" spans="1:36" ht="25.15" customHeight="1" x14ac:dyDescent="0.2">
      <c r="A32" s="1716" t="s">
        <v>57</v>
      </c>
      <c r="B32" s="1716"/>
      <c r="C32" s="20">
        <v>0</v>
      </c>
      <c r="D32" s="20">
        <v>0</v>
      </c>
      <c r="E32" s="20">
        <v>0</v>
      </c>
      <c r="F32" s="20">
        <v>0</v>
      </c>
      <c r="G32" s="20">
        <v>2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5</v>
      </c>
      <c r="O32" s="20">
        <v>0</v>
      </c>
      <c r="P32" s="40">
        <v>0</v>
      </c>
      <c r="Q32" s="40">
        <v>0</v>
      </c>
      <c r="R32" s="40">
        <v>4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11</v>
      </c>
    </row>
    <row r="33" spans="1:36" ht="25.15" customHeight="1" x14ac:dyDescent="0.2">
      <c r="A33" s="1716" t="s">
        <v>162</v>
      </c>
      <c r="B33" s="1716"/>
      <c r="C33" s="20">
        <v>0</v>
      </c>
      <c r="D33" s="20">
        <v>0</v>
      </c>
      <c r="E33" s="20">
        <v>0</v>
      </c>
      <c r="F33" s="20">
        <v>1</v>
      </c>
      <c r="G33" s="20">
        <v>1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15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17</v>
      </c>
    </row>
    <row r="34" spans="1:36" ht="25.15" customHeight="1" thickBot="1" x14ac:dyDescent="0.25">
      <c r="A34" s="1722" t="s">
        <v>164</v>
      </c>
      <c r="B34" s="1722"/>
      <c r="C34" s="124">
        <v>1</v>
      </c>
      <c r="D34" s="124">
        <v>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124">
        <v>0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24">
        <v>0</v>
      </c>
      <c r="Z34" s="124">
        <v>0</v>
      </c>
      <c r="AA34" s="124">
        <v>0</v>
      </c>
      <c r="AB34" s="124">
        <v>0</v>
      </c>
      <c r="AC34" s="124">
        <v>0</v>
      </c>
      <c r="AD34" s="124">
        <v>0</v>
      </c>
      <c r="AE34" s="124">
        <v>0</v>
      </c>
      <c r="AF34" s="124">
        <v>0</v>
      </c>
      <c r="AG34" s="124">
        <v>0</v>
      </c>
      <c r="AH34" s="124">
        <v>0</v>
      </c>
      <c r="AI34" s="124">
        <v>0</v>
      </c>
      <c r="AJ34" s="124">
        <v>1</v>
      </c>
    </row>
    <row r="35" spans="1:36" ht="27" customHeight="1" thickBot="1" x14ac:dyDescent="0.25">
      <c r="A35" s="1720" t="s">
        <v>0</v>
      </c>
      <c r="B35" s="1721"/>
      <c r="C35" s="26">
        <f>SUM(C5:C34)</f>
        <v>2341</v>
      </c>
      <c r="D35" s="26">
        <f t="shared" ref="D35:AJ35" si="0">SUM(D5:D34)</f>
        <v>278</v>
      </c>
      <c r="E35" s="26">
        <f t="shared" si="0"/>
        <v>36</v>
      </c>
      <c r="F35" s="26">
        <f t="shared" si="0"/>
        <v>175</v>
      </c>
      <c r="G35" s="26">
        <f t="shared" si="0"/>
        <v>54</v>
      </c>
      <c r="H35" s="26">
        <f t="shared" si="0"/>
        <v>47</v>
      </c>
      <c r="I35" s="26">
        <f t="shared" si="0"/>
        <v>49</v>
      </c>
      <c r="J35" s="26">
        <f t="shared" si="0"/>
        <v>64</v>
      </c>
      <c r="K35" s="26">
        <f t="shared" si="0"/>
        <v>37</v>
      </c>
      <c r="L35" s="26">
        <f t="shared" si="0"/>
        <v>267</v>
      </c>
      <c r="M35" s="26">
        <f t="shared" si="0"/>
        <v>28</v>
      </c>
      <c r="N35" s="26">
        <f t="shared" si="0"/>
        <v>40</v>
      </c>
      <c r="O35" s="26">
        <f t="shared" si="0"/>
        <v>43</v>
      </c>
      <c r="P35" s="26">
        <f t="shared" si="0"/>
        <v>5</v>
      </c>
      <c r="Q35" s="26">
        <f t="shared" si="0"/>
        <v>3</v>
      </c>
      <c r="R35" s="26">
        <f t="shared" si="0"/>
        <v>72</v>
      </c>
      <c r="S35" s="26">
        <f t="shared" si="0"/>
        <v>1</v>
      </c>
      <c r="T35" s="26">
        <f t="shared" si="0"/>
        <v>27</v>
      </c>
      <c r="U35" s="26">
        <f t="shared" si="0"/>
        <v>2521</v>
      </c>
      <c r="V35" s="26">
        <f t="shared" si="0"/>
        <v>99</v>
      </c>
      <c r="W35" s="26">
        <f t="shared" si="0"/>
        <v>3</v>
      </c>
      <c r="X35" s="26">
        <f t="shared" si="0"/>
        <v>40</v>
      </c>
      <c r="Y35" s="26">
        <f t="shared" si="0"/>
        <v>13</v>
      </c>
      <c r="Z35" s="26">
        <f t="shared" si="0"/>
        <v>2</v>
      </c>
      <c r="AA35" s="26">
        <f t="shared" si="0"/>
        <v>50</v>
      </c>
      <c r="AB35" s="26">
        <f t="shared" si="0"/>
        <v>2</v>
      </c>
      <c r="AC35" s="26">
        <f t="shared" si="0"/>
        <v>11</v>
      </c>
      <c r="AD35" s="26">
        <f t="shared" si="0"/>
        <v>55</v>
      </c>
      <c r="AE35" s="26">
        <f t="shared" si="0"/>
        <v>9</v>
      </c>
      <c r="AF35" s="26">
        <f t="shared" si="0"/>
        <v>12</v>
      </c>
      <c r="AG35" s="26">
        <f t="shared" si="0"/>
        <v>1</v>
      </c>
      <c r="AH35" s="26">
        <f t="shared" si="0"/>
        <v>1</v>
      </c>
      <c r="AI35" s="26">
        <f t="shared" si="0"/>
        <v>1019</v>
      </c>
      <c r="AJ35" s="26">
        <f t="shared" si="0"/>
        <v>7405</v>
      </c>
    </row>
    <row r="36" spans="1:36" x14ac:dyDescent="0.2">
      <c r="A36" s="122"/>
      <c r="B36" s="122"/>
    </row>
  </sheetData>
  <mergeCells count="68"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31:B31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8:B8"/>
    <mergeCell ref="A9:B9"/>
    <mergeCell ref="A10:B10"/>
    <mergeCell ref="A11:B11"/>
    <mergeCell ref="A12:B12"/>
    <mergeCell ref="A13:B13"/>
    <mergeCell ref="AH3:AH4"/>
    <mergeCell ref="AI3:AI4"/>
    <mergeCell ref="AJ3:AJ4"/>
    <mergeCell ref="A5:B5"/>
    <mergeCell ref="A6:B6"/>
    <mergeCell ref="A7:B7"/>
    <mergeCell ref="AB3:AB4"/>
    <mergeCell ref="AC3:AC4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A1:AJ1"/>
    <mergeCell ref="A2:AJ2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0866141732283505" right="0.98425196850393704" top="1.6535433070866099" bottom="0.74803149606299202" header="1.2992125984252001" footer="0.31496062992126"/>
  <pageSetup paperSize="9" scale="53" orientation="portrait" r:id="rId1"/>
  <headerFooter>
    <oddFooter>&amp;C&amp;"-,غامق"&amp;10 11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rightToLeft="1" view="pageBreakPreview" zoomScale="90" zoomScaleNormal="85" zoomScaleSheetLayoutView="90" workbookViewId="0">
      <selection activeCell="C3" sqref="C3:O4"/>
    </sheetView>
  </sheetViews>
  <sheetFormatPr defaultColWidth="6" defaultRowHeight="12.75" x14ac:dyDescent="0.2"/>
  <cols>
    <col min="1" max="1" width="18.140625" style="19" customWidth="1"/>
    <col min="2" max="2" width="8.5703125" style="19" customWidth="1"/>
    <col min="3" max="3" width="7" style="19" customWidth="1"/>
    <col min="4" max="5" width="7.42578125" style="19" customWidth="1"/>
    <col min="6" max="6" width="6.85546875" style="19" customWidth="1"/>
    <col min="7" max="7" width="7.85546875" style="19" customWidth="1"/>
    <col min="8" max="8" width="6.85546875" style="19" customWidth="1"/>
    <col min="9" max="9" width="8.42578125" style="19" customWidth="1"/>
    <col min="10" max="10" width="8.5703125" style="19" customWidth="1"/>
    <col min="11" max="11" width="7.28515625" style="19" customWidth="1"/>
    <col min="12" max="12" width="8.42578125" style="19" customWidth="1"/>
    <col min="13" max="13" width="9.140625" style="19" customWidth="1"/>
    <col min="14" max="14" width="9" style="19" customWidth="1"/>
    <col min="15" max="15" width="9.42578125" style="19" customWidth="1"/>
    <col min="16" max="17" width="6.28515625" style="19" bestFit="1" customWidth="1"/>
    <col min="18" max="16384" width="6" style="19"/>
  </cols>
  <sheetData>
    <row r="1" spans="1:15" ht="25.15" customHeight="1" x14ac:dyDescent="0.2">
      <c r="A1" s="1512" t="s">
        <v>88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</row>
    <row r="2" spans="1:15" ht="25.15" customHeight="1" thickBot="1" x14ac:dyDescent="0.25">
      <c r="A2" s="1615" t="s">
        <v>258</v>
      </c>
      <c r="B2" s="1615"/>
      <c r="C2" s="1615"/>
      <c r="D2" s="1615"/>
      <c r="E2" s="1615"/>
      <c r="F2" s="1615"/>
      <c r="G2" s="1615"/>
      <c r="H2" s="1615"/>
      <c r="I2" s="1615"/>
      <c r="J2" s="1615"/>
      <c r="K2" s="1615"/>
      <c r="L2" s="1615"/>
      <c r="M2" s="1615"/>
      <c r="N2" s="1615"/>
      <c r="O2" s="1615"/>
    </row>
    <row r="3" spans="1:15" ht="55.5" customHeight="1" x14ac:dyDescent="0.2">
      <c r="A3" s="1512" t="s">
        <v>288</v>
      </c>
      <c r="B3" s="1512"/>
      <c r="C3" s="1666" t="s">
        <v>90</v>
      </c>
      <c r="D3" s="1754" t="s">
        <v>229</v>
      </c>
      <c r="E3" s="1754" t="s">
        <v>91</v>
      </c>
      <c r="F3" s="1710" t="s">
        <v>92</v>
      </c>
      <c r="G3" s="1710" t="s">
        <v>230</v>
      </c>
      <c r="H3" s="1718" t="s">
        <v>238</v>
      </c>
      <c r="I3" s="1718" t="s">
        <v>239</v>
      </c>
      <c r="J3" s="1718" t="s">
        <v>240</v>
      </c>
      <c r="K3" s="1718" t="s">
        <v>241</v>
      </c>
      <c r="L3" s="1718" t="s">
        <v>242</v>
      </c>
      <c r="M3" s="1718" t="s">
        <v>243</v>
      </c>
      <c r="N3" s="1718" t="s">
        <v>293</v>
      </c>
      <c r="O3" s="1718" t="s">
        <v>0</v>
      </c>
    </row>
    <row r="4" spans="1:15" ht="31.9" customHeight="1" thickBot="1" x14ac:dyDescent="0.25">
      <c r="A4" s="1755"/>
      <c r="B4" s="1755"/>
      <c r="C4" s="1725"/>
      <c r="D4" s="1719"/>
      <c r="E4" s="1719"/>
      <c r="F4" s="1719"/>
      <c r="G4" s="1719"/>
      <c r="H4" s="1719"/>
      <c r="I4" s="1719"/>
      <c r="J4" s="1719"/>
      <c r="K4" s="1719"/>
      <c r="L4" s="1719"/>
      <c r="M4" s="1719"/>
      <c r="N4" s="1719"/>
      <c r="O4" s="1719"/>
    </row>
    <row r="5" spans="1:15" ht="25.15" customHeight="1" thickTop="1" x14ac:dyDescent="0.2">
      <c r="A5" s="1674" t="s">
        <v>26</v>
      </c>
      <c r="B5" s="1674"/>
      <c r="C5" s="214">
        <v>1</v>
      </c>
      <c r="D5" s="215">
        <v>0</v>
      </c>
      <c r="E5" s="215">
        <v>0</v>
      </c>
      <c r="F5" s="215">
        <v>0</v>
      </c>
      <c r="G5" s="215">
        <v>0</v>
      </c>
      <c r="H5" s="215">
        <v>0</v>
      </c>
      <c r="I5" s="215">
        <v>0</v>
      </c>
      <c r="J5" s="215">
        <v>2</v>
      </c>
      <c r="K5" s="215">
        <v>0</v>
      </c>
      <c r="L5" s="215">
        <v>0</v>
      </c>
      <c r="M5" s="215">
        <v>0</v>
      </c>
      <c r="N5" s="215">
        <v>1</v>
      </c>
      <c r="O5" s="215">
        <v>4</v>
      </c>
    </row>
    <row r="6" spans="1:15" ht="25.15" customHeight="1" x14ac:dyDescent="0.2">
      <c r="A6" s="1674" t="s">
        <v>98</v>
      </c>
      <c r="B6" s="1674"/>
      <c r="C6" s="215">
        <v>5</v>
      </c>
      <c r="D6" s="215">
        <v>1</v>
      </c>
      <c r="E6" s="215">
        <v>8</v>
      </c>
      <c r="F6" s="215">
        <v>95</v>
      </c>
      <c r="G6" s="215">
        <v>0</v>
      </c>
      <c r="H6" s="215">
        <v>0</v>
      </c>
      <c r="I6" s="215">
        <v>0</v>
      </c>
      <c r="J6" s="215">
        <v>0</v>
      </c>
      <c r="K6" s="215">
        <v>0</v>
      </c>
      <c r="L6" s="215">
        <v>4</v>
      </c>
      <c r="M6" s="215">
        <v>0</v>
      </c>
      <c r="N6" s="215">
        <v>732</v>
      </c>
      <c r="O6" s="215">
        <v>845</v>
      </c>
    </row>
    <row r="7" spans="1:15" ht="25.15" customHeight="1" x14ac:dyDescent="0.2">
      <c r="A7" s="1674" t="s">
        <v>31</v>
      </c>
      <c r="B7" s="1674"/>
      <c r="C7" s="214">
        <v>0</v>
      </c>
      <c r="D7" s="214">
        <v>3</v>
      </c>
      <c r="E7" s="214">
        <v>1</v>
      </c>
      <c r="F7" s="215">
        <v>2</v>
      </c>
      <c r="G7" s="215">
        <v>1</v>
      </c>
      <c r="H7" s="214">
        <v>3</v>
      </c>
      <c r="I7" s="214">
        <v>7</v>
      </c>
      <c r="J7" s="215">
        <v>1</v>
      </c>
      <c r="K7" s="214">
        <v>2</v>
      </c>
      <c r="L7" s="214">
        <v>0</v>
      </c>
      <c r="M7" s="214">
        <v>0</v>
      </c>
      <c r="N7" s="214">
        <v>1</v>
      </c>
      <c r="O7" s="214">
        <v>21</v>
      </c>
    </row>
    <row r="8" spans="1:15" ht="25.15" customHeight="1" x14ac:dyDescent="0.2">
      <c r="A8" s="1674" t="s">
        <v>33</v>
      </c>
      <c r="B8" s="1674"/>
      <c r="C8" s="214">
        <v>0</v>
      </c>
      <c r="D8" s="215">
        <v>0</v>
      </c>
      <c r="E8" s="215">
        <v>0</v>
      </c>
      <c r="F8" s="215">
        <v>0</v>
      </c>
      <c r="G8" s="215">
        <v>0</v>
      </c>
      <c r="H8" s="215">
        <v>0</v>
      </c>
      <c r="I8" s="215">
        <v>0</v>
      </c>
      <c r="J8" s="214">
        <v>1</v>
      </c>
      <c r="K8" s="215">
        <v>1</v>
      </c>
      <c r="L8" s="215">
        <v>0</v>
      </c>
      <c r="M8" s="215">
        <v>1</v>
      </c>
      <c r="N8" s="215">
        <v>0</v>
      </c>
      <c r="O8" s="214">
        <v>3</v>
      </c>
    </row>
    <row r="9" spans="1:15" ht="25.15" customHeight="1" thickBot="1" x14ac:dyDescent="0.25">
      <c r="A9" s="1674" t="s">
        <v>34</v>
      </c>
      <c r="B9" s="1674"/>
      <c r="C9" s="214">
        <v>1</v>
      </c>
      <c r="D9" s="215">
        <v>0</v>
      </c>
      <c r="E9" s="215">
        <v>0</v>
      </c>
      <c r="F9" s="215">
        <v>0</v>
      </c>
      <c r="G9" s="215">
        <v>0</v>
      </c>
      <c r="H9" s="215">
        <v>0</v>
      </c>
      <c r="I9" s="215">
        <v>0</v>
      </c>
      <c r="J9" s="215">
        <v>0</v>
      </c>
      <c r="K9" s="215">
        <v>0</v>
      </c>
      <c r="L9" s="215">
        <v>0</v>
      </c>
      <c r="M9" s="215">
        <v>0</v>
      </c>
      <c r="N9" s="215">
        <v>0</v>
      </c>
      <c r="O9" s="215">
        <v>1</v>
      </c>
    </row>
    <row r="10" spans="1:15" ht="27" customHeight="1" thickBot="1" x14ac:dyDescent="0.25">
      <c r="A10" s="1752" t="s">
        <v>0</v>
      </c>
      <c r="B10" s="1753"/>
      <c r="C10" s="229">
        <f>SUM(C5:C9)</f>
        <v>7</v>
      </c>
      <c r="D10" s="229">
        <f t="shared" ref="D10:O10" si="0">SUM(D5:D9)</f>
        <v>4</v>
      </c>
      <c r="E10" s="229">
        <f t="shared" si="0"/>
        <v>9</v>
      </c>
      <c r="F10" s="229">
        <f t="shared" si="0"/>
        <v>97</v>
      </c>
      <c r="G10" s="229">
        <f t="shared" si="0"/>
        <v>1</v>
      </c>
      <c r="H10" s="229">
        <f t="shared" si="0"/>
        <v>3</v>
      </c>
      <c r="I10" s="229">
        <f t="shared" si="0"/>
        <v>7</v>
      </c>
      <c r="J10" s="229">
        <f t="shared" si="0"/>
        <v>4</v>
      </c>
      <c r="K10" s="229">
        <f t="shared" si="0"/>
        <v>3</v>
      </c>
      <c r="L10" s="229">
        <f t="shared" si="0"/>
        <v>4</v>
      </c>
      <c r="M10" s="229">
        <f t="shared" si="0"/>
        <v>1</v>
      </c>
      <c r="N10" s="229">
        <f t="shared" si="0"/>
        <v>734</v>
      </c>
      <c r="O10" s="229">
        <f t="shared" si="0"/>
        <v>874</v>
      </c>
    </row>
    <row r="11" spans="1:15" x14ac:dyDescent="0.2">
      <c r="A11" s="122"/>
      <c r="B11" s="122"/>
    </row>
  </sheetData>
  <mergeCells count="22">
    <mergeCell ref="D3:D4"/>
    <mergeCell ref="E3:E4"/>
    <mergeCell ref="C3:C4"/>
    <mergeCell ref="G3:G4"/>
    <mergeCell ref="A3:B4"/>
    <mergeCell ref="F3:F4"/>
    <mergeCell ref="A1:O1"/>
    <mergeCell ref="A2:O2"/>
    <mergeCell ref="N3:N4"/>
    <mergeCell ref="O3:O4"/>
    <mergeCell ref="A10:B10"/>
    <mergeCell ref="A8:B8"/>
    <mergeCell ref="A9:B9"/>
    <mergeCell ref="A6:B6"/>
    <mergeCell ref="A7:B7"/>
    <mergeCell ref="A5:B5"/>
    <mergeCell ref="L3:L4"/>
    <mergeCell ref="M3:M4"/>
    <mergeCell ref="H3:H4"/>
    <mergeCell ref="I3:I4"/>
    <mergeCell ref="J3:J4"/>
    <mergeCell ref="K3:K4"/>
  </mergeCells>
  <pageMargins left="0.70866141732283505" right="0.98425196850393704" top="1.6535433070866099" bottom="0.74803149606299202" header="1.2992125984252001" footer="0.31496062992126"/>
  <pageSetup paperSize="9" scale="53" orientation="portrait" r:id="rId1"/>
  <headerFooter>
    <oddFooter>&amp;C&amp;"-,غامق"&amp;10 11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rightToLeft="1" zoomScale="85" zoomScaleNormal="85" zoomScaleSheetLayoutView="90" workbookViewId="0">
      <selection activeCell="A3" sqref="A3:B4"/>
    </sheetView>
  </sheetViews>
  <sheetFormatPr defaultColWidth="6" defaultRowHeight="12.75" x14ac:dyDescent="0.2"/>
  <cols>
    <col min="1" max="1" width="18.140625" style="19" customWidth="1"/>
    <col min="2" max="2" width="8.5703125" style="19" customWidth="1"/>
    <col min="3" max="3" width="6.85546875" style="19" bestFit="1" customWidth="1"/>
    <col min="4" max="4" width="8" style="19" customWidth="1"/>
    <col min="5" max="5" width="6.42578125" style="19" bestFit="1" customWidth="1"/>
    <col min="6" max="6" width="8.28515625" style="19" bestFit="1" customWidth="1"/>
    <col min="7" max="18" width="6.28515625" style="19" bestFit="1" customWidth="1"/>
    <col min="19" max="20" width="7.85546875" style="19" bestFit="1" customWidth="1"/>
    <col min="21" max="16384" width="6" style="19"/>
  </cols>
  <sheetData>
    <row r="1" spans="1:13" ht="25.15" customHeight="1" x14ac:dyDescent="0.2">
      <c r="A1" s="1710" t="s">
        <v>88</v>
      </c>
      <c r="B1" s="1710"/>
      <c r="C1" s="1710"/>
      <c r="D1" s="1710"/>
      <c r="E1" s="1710"/>
      <c r="F1" s="1710"/>
      <c r="G1" s="1710"/>
      <c r="H1" s="1710"/>
      <c r="I1" s="1710"/>
      <c r="J1" s="1710"/>
      <c r="K1" s="1710"/>
      <c r="L1" s="1710"/>
      <c r="M1" s="1710"/>
    </row>
    <row r="2" spans="1:13" ht="25.15" customHeight="1" x14ac:dyDescent="0.2">
      <c r="A2" s="1663" t="s">
        <v>259</v>
      </c>
      <c r="B2" s="1663"/>
      <c r="C2" s="1663"/>
      <c r="D2" s="1663"/>
      <c r="E2" s="1663"/>
      <c r="F2" s="1663"/>
      <c r="G2" s="1663"/>
      <c r="H2" s="1663"/>
      <c r="I2" s="1663"/>
      <c r="J2" s="1663"/>
      <c r="K2" s="1663"/>
      <c r="L2" s="1663"/>
      <c r="M2" s="1663"/>
    </row>
    <row r="3" spans="1:13" ht="55.5" customHeight="1" x14ac:dyDescent="0.2">
      <c r="A3" s="1723" t="s">
        <v>228</v>
      </c>
      <c r="B3" s="1723"/>
      <c r="C3" s="1718" t="s">
        <v>255</v>
      </c>
      <c r="D3" s="1718" t="s">
        <v>0</v>
      </c>
      <c r="E3" s="117"/>
      <c r="F3" s="117"/>
    </row>
    <row r="4" spans="1:13" ht="31.9" customHeight="1" thickBot="1" x14ac:dyDescent="0.25">
      <c r="A4" s="1724"/>
      <c r="B4" s="1724"/>
      <c r="C4" s="1719"/>
      <c r="D4" s="1719"/>
    </row>
    <row r="5" spans="1:13" ht="25.15" customHeight="1" thickTop="1" thickBot="1" x14ac:dyDescent="0.25">
      <c r="A5" s="1702" t="s">
        <v>31</v>
      </c>
      <c r="B5" s="1702"/>
      <c r="C5" s="40">
        <v>10</v>
      </c>
      <c r="D5" s="40">
        <v>10</v>
      </c>
    </row>
    <row r="6" spans="1:13" ht="27" customHeight="1" thickBot="1" x14ac:dyDescent="0.25">
      <c r="A6" s="1720" t="s">
        <v>0</v>
      </c>
      <c r="B6" s="1721"/>
      <c r="C6" s="26">
        <v>10</v>
      </c>
      <c r="D6" s="26">
        <v>10</v>
      </c>
    </row>
    <row r="7" spans="1:13" x14ac:dyDescent="0.2">
      <c r="A7" s="122"/>
      <c r="B7" s="122"/>
    </row>
  </sheetData>
  <mergeCells count="7">
    <mergeCell ref="A6:B6"/>
    <mergeCell ref="A2:M2"/>
    <mergeCell ref="A1:M1"/>
    <mergeCell ref="A5:B5"/>
    <mergeCell ref="C3:C4"/>
    <mergeCell ref="D3:D4"/>
    <mergeCell ref="A3:B4"/>
  </mergeCells>
  <pageMargins left="0.70866141732283505" right="0.98425196850393704" top="1.6535433070866099" bottom="0.74803149606299202" header="1.2992125984252001" footer="0.31496062992126"/>
  <pageSetup paperSize="9" scale="53" orientation="portrait" r:id="rId1"/>
  <headerFooter>
    <oddFooter>&amp;C&amp;"-,غامق"&amp;10 11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rightToLeft="1" topLeftCell="A4" zoomScale="55" zoomScaleNormal="55" workbookViewId="0">
      <selection activeCell="X21" sqref="X21"/>
    </sheetView>
  </sheetViews>
  <sheetFormatPr defaultRowHeight="34.15" customHeight="1" x14ac:dyDescent="0.25"/>
  <cols>
    <col min="1" max="1" width="26.5703125" customWidth="1"/>
    <col min="2" max="2" width="7.5703125" customWidth="1"/>
    <col min="3" max="3" width="8.7109375" customWidth="1"/>
    <col min="4" max="4" width="8.85546875" customWidth="1"/>
    <col min="5" max="5" width="8" customWidth="1"/>
    <col min="6" max="6" width="9.28515625" customWidth="1"/>
    <col min="7" max="7" width="8.85546875" customWidth="1"/>
    <col min="8" max="8" width="9.85546875" customWidth="1"/>
    <col min="9" max="9" width="8.5703125" customWidth="1"/>
    <col min="10" max="10" width="12.5703125" customWidth="1"/>
    <col min="11" max="11" width="10.42578125" customWidth="1"/>
    <col min="12" max="12" width="7.7109375" customWidth="1"/>
    <col min="13" max="13" width="9.140625" customWidth="1"/>
    <col min="14" max="14" width="9.42578125" customWidth="1"/>
    <col min="15" max="15" width="11" customWidth="1"/>
    <col min="16" max="16" width="11.140625" customWidth="1"/>
    <col min="17" max="17" width="10.42578125" customWidth="1"/>
    <col min="18" max="18" width="11.140625" customWidth="1"/>
  </cols>
  <sheetData>
    <row r="1" spans="1:24" ht="22.5" customHeight="1" x14ac:dyDescent="0.25">
      <c r="A1" s="1552" t="s">
        <v>106</v>
      </c>
      <c r="B1" s="1552"/>
      <c r="C1" s="1552"/>
      <c r="D1" s="1552"/>
      <c r="E1" s="1552"/>
      <c r="F1" s="1552"/>
      <c r="G1" s="1552"/>
      <c r="H1" s="1552"/>
      <c r="I1" s="1552"/>
      <c r="J1" s="1552"/>
      <c r="K1" s="1552"/>
      <c r="L1" s="1552"/>
      <c r="M1" s="1552"/>
      <c r="N1" s="1552"/>
      <c r="O1" s="1552"/>
      <c r="P1" s="1552"/>
      <c r="Q1" s="1552"/>
      <c r="R1" s="1552"/>
      <c r="S1" s="1552"/>
      <c r="T1" s="1552"/>
      <c r="U1" s="1552"/>
      <c r="V1" s="1552"/>
      <c r="W1" s="1552"/>
      <c r="X1" s="1552"/>
    </row>
    <row r="2" spans="1:24" ht="24" customHeight="1" thickBot="1" x14ac:dyDescent="0.3">
      <c r="A2" s="1552" t="s">
        <v>272</v>
      </c>
      <c r="B2" s="1552"/>
      <c r="C2" s="1552"/>
      <c r="D2" s="1552"/>
      <c r="E2" s="1552"/>
      <c r="F2" s="1552"/>
      <c r="G2" s="1552"/>
      <c r="H2" s="1552"/>
      <c r="I2" s="1552"/>
      <c r="J2" s="1552"/>
      <c r="K2" s="1552"/>
      <c r="L2" s="1552"/>
      <c r="M2" s="1552"/>
      <c r="N2" s="1552"/>
      <c r="O2" s="1552"/>
      <c r="P2" s="1552"/>
      <c r="Q2" s="1552"/>
      <c r="R2" s="1552"/>
      <c r="S2" s="1552"/>
      <c r="T2" s="1552"/>
      <c r="U2" s="1552"/>
      <c r="V2" s="1552"/>
      <c r="W2" s="1552"/>
      <c r="X2" s="1552"/>
    </row>
    <row r="3" spans="1:24" ht="26.25" customHeight="1" thickBot="1" x14ac:dyDescent="0.3">
      <c r="A3" s="1760" t="s">
        <v>228</v>
      </c>
      <c r="B3" s="1761" t="s">
        <v>107</v>
      </c>
      <c r="C3" s="1762"/>
      <c r="D3" s="1762"/>
      <c r="E3" s="1762"/>
      <c r="F3" s="1762"/>
      <c r="G3" s="1762"/>
      <c r="H3" s="1762"/>
      <c r="I3" s="1762"/>
      <c r="J3" s="1762"/>
      <c r="K3" s="1762"/>
      <c r="L3" s="1762"/>
      <c r="M3" s="1762"/>
      <c r="N3" s="1762"/>
      <c r="O3" s="1762"/>
      <c r="P3" s="1762"/>
      <c r="Q3" s="1762"/>
      <c r="R3" s="1762"/>
      <c r="S3" s="1762"/>
      <c r="T3" s="1762"/>
      <c r="U3" s="1762"/>
      <c r="V3" s="1762"/>
      <c r="W3" s="1762"/>
      <c r="X3" s="1762"/>
    </row>
    <row r="4" spans="1:24" ht="34.15" customHeight="1" x14ac:dyDescent="0.25">
      <c r="A4" s="1552"/>
      <c r="B4" s="1763" t="s">
        <v>108</v>
      </c>
      <c r="C4" s="1758" t="s">
        <v>109</v>
      </c>
      <c r="D4" s="1758" t="s">
        <v>110</v>
      </c>
      <c r="E4" s="1756" t="s">
        <v>260</v>
      </c>
      <c r="F4" s="1756" t="s">
        <v>261</v>
      </c>
      <c r="G4" s="1758" t="s">
        <v>111</v>
      </c>
      <c r="H4" s="1758" t="s">
        <v>112</v>
      </c>
      <c r="I4" s="1756" t="s">
        <v>113</v>
      </c>
      <c r="J4" s="1756" t="s">
        <v>114</v>
      </c>
      <c r="K4" s="1756" t="s">
        <v>262</v>
      </c>
      <c r="L4" s="1756" t="s">
        <v>263</v>
      </c>
      <c r="M4" s="1756" t="s">
        <v>115</v>
      </c>
      <c r="N4" s="1756" t="s">
        <v>117</v>
      </c>
      <c r="O4" s="1756" t="s">
        <v>118</v>
      </c>
      <c r="P4" s="1756" t="s">
        <v>185</v>
      </c>
      <c r="Q4" s="1756" t="s">
        <v>119</v>
      </c>
      <c r="R4" s="1756" t="s">
        <v>121</v>
      </c>
      <c r="S4" s="1756" t="s">
        <v>126</v>
      </c>
      <c r="T4" s="1756" t="s">
        <v>127</v>
      </c>
      <c r="U4" s="1756" t="s">
        <v>186</v>
      </c>
      <c r="V4" s="1756" t="s">
        <v>128</v>
      </c>
      <c r="W4" s="1756" t="s">
        <v>183</v>
      </c>
      <c r="X4" s="1756" t="s">
        <v>129</v>
      </c>
    </row>
    <row r="5" spans="1:24" ht="40.5" customHeight="1" thickBot="1" x14ac:dyDescent="0.3">
      <c r="A5" s="1552"/>
      <c r="B5" s="1764"/>
      <c r="C5" s="1759"/>
      <c r="D5" s="1759"/>
      <c r="E5" s="1757"/>
      <c r="F5" s="1757"/>
      <c r="G5" s="1759"/>
      <c r="H5" s="1759"/>
      <c r="I5" s="1757"/>
      <c r="J5" s="1757"/>
      <c r="K5" s="1757"/>
      <c r="L5" s="1757"/>
      <c r="M5" s="1757"/>
      <c r="N5" s="1757"/>
      <c r="O5" s="1757"/>
      <c r="P5" s="1757"/>
      <c r="Q5" s="1757"/>
      <c r="R5" s="1757"/>
      <c r="S5" s="1757"/>
      <c r="T5" s="1757"/>
      <c r="U5" s="1757"/>
      <c r="V5" s="1757"/>
      <c r="W5" s="1757"/>
      <c r="X5" s="1757"/>
    </row>
    <row r="6" spans="1:24" ht="24.95" customHeight="1" thickTop="1" x14ac:dyDescent="0.25">
      <c r="A6" s="126" t="s">
        <v>69</v>
      </c>
      <c r="B6" s="133">
        <v>0</v>
      </c>
      <c r="C6" s="131">
        <v>0</v>
      </c>
      <c r="D6" s="133">
        <v>0</v>
      </c>
      <c r="E6" s="131">
        <v>0</v>
      </c>
      <c r="F6" s="133">
        <v>0</v>
      </c>
      <c r="G6" s="131">
        <v>0</v>
      </c>
      <c r="H6" s="133">
        <v>0</v>
      </c>
      <c r="I6" s="131">
        <v>0</v>
      </c>
      <c r="J6" s="133">
        <v>0</v>
      </c>
      <c r="K6" s="131">
        <v>0</v>
      </c>
      <c r="L6" s="133">
        <v>0</v>
      </c>
      <c r="M6" s="131">
        <v>0</v>
      </c>
      <c r="N6" s="133">
        <v>0</v>
      </c>
      <c r="O6" s="131">
        <v>0</v>
      </c>
      <c r="P6" s="133">
        <v>0</v>
      </c>
      <c r="Q6" s="131">
        <v>47</v>
      </c>
      <c r="R6" s="133">
        <v>0</v>
      </c>
      <c r="S6" s="131">
        <v>0</v>
      </c>
      <c r="T6" s="133">
        <v>0</v>
      </c>
      <c r="U6" s="131">
        <v>0</v>
      </c>
      <c r="V6" s="133">
        <v>0</v>
      </c>
      <c r="W6" s="131">
        <v>0</v>
      </c>
      <c r="X6" s="133">
        <v>0</v>
      </c>
    </row>
    <row r="7" spans="1:24" ht="24.95" customHeight="1" x14ac:dyDescent="0.25">
      <c r="A7" s="127" t="s">
        <v>27</v>
      </c>
      <c r="B7" s="134">
        <v>23</v>
      </c>
      <c r="C7" s="132">
        <v>22</v>
      </c>
      <c r="D7" s="132">
        <v>39</v>
      </c>
      <c r="E7" s="132">
        <v>0</v>
      </c>
      <c r="F7" s="132">
        <v>2</v>
      </c>
      <c r="G7" s="132">
        <v>59</v>
      </c>
      <c r="H7" s="132">
        <v>0</v>
      </c>
      <c r="I7" s="132">
        <v>2</v>
      </c>
      <c r="J7" s="132">
        <v>2</v>
      </c>
      <c r="K7" s="132">
        <v>1</v>
      </c>
      <c r="L7" s="132">
        <v>32</v>
      </c>
      <c r="M7" s="132">
        <v>0</v>
      </c>
      <c r="N7" s="132">
        <v>17</v>
      </c>
      <c r="O7" s="132">
        <v>29</v>
      </c>
      <c r="P7" s="132">
        <v>2</v>
      </c>
      <c r="Q7" s="132">
        <v>59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12</v>
      </c>
      <c r="X7" s="132">
        <v>206</v>
      </c>
    </row>
    <row r="8" spans="1:24" ht="24.95" customHeight="1" x14ac:dyDescent="0.25">
      <c r="A8" s="127" t="s">
        <v>70</v>
      </c>
      <c r="B8" s="134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19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</row>
    <row r="9" spans="1:24" ht="24.95" customHeight="1" x14ac:dyDescent="0.25">
      <c r="A9" s="127" t="s">
        <v>29</v>
      </c>
      <c r="B9" s="134">
        <v>3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</row>
    <row r="10" spans="1:24" ht="24.95" customHeight="1" x14ac:dyDescent="0.25">
      <c r="A10" s="127" t="s">
        <v>30</v>
      </c>
      <c r="B10" s="134">
        <v>25</v>
      </c>
      <c r="C10" s="132">
        <v>151</v>
      </c>
      <c r="D10" s="132">
        <v>141</v>
      </c>
      <c r="E10" s="132">
        <v>22</v>
      </c>
      <c r="F10" s="132">
        <v>1</v>
      </c>
      <c r="G10" s="132">
        <v>66</v>
      </c>
      <c r="H10" s="132">
        <v>11</v>
      </c>
      <c r="I10" s="132">
        <v>10</v>
      </c>
      <c r="J10" s="132">
        <v>1</v>
      </c>
      <c r="K10" s="132">
        <v>36</v>
      </c>
      <c r="L10" s="132">
        <v>1</v>
      </c>
      <c r="M10" s="132">
        <v>1</v>
      </c>
      <c r="N10" s="132">
        <v>137</v>
      </c>
      <c r="O10" s="132">
        <v>2</v>
      </c>
      <c r="P10" s="132">
        <v>1</v>
      </c>
      <c r="Q10" s="132">
        <v>435</v>
      </c>
      <c r="R10" s="132">
        <v>1</v>
      </c>
      <c r="S10" s="132">
        <v>1</v>
      </c>
      <c r="T10" s="132">
        <v>1</v>
      </c>
      <c r="U10" s="132">
        <v>1</v>
      </c>
      <c r="V10" s="132">
        <v>404</v>
      </c>
      <c r="W10" s="132">
        <v>1</v>
      </c>
      <c r="X10" s="132">
        <v>68</v>
      </c>
    </row>
    <row r="11" spans="1:24" ht="24.95" customHeight="1" x14ac:dyDescent="0.25">
      <c r="A11" s="127" t="s">
        <v>31</v>
      </c>
      <c r="B11" s="134">
        <v>16</v>
      </c>
      <c r="C11" s="132">
        <v>4</v>
      </c>
      <c r="D11" s="132">
        <v>44</v>
      </c>
      <c r="E11" s="132">
        <v>1</v>
      </c>
      <c r="F11" s="132">
        <v>2</v>
      </c>
      <c r="G11" s="132">
        <v>9</v>
      </c>
      <c r="H11" s="132">
        <v>11</v>
      </c>
      <c r="I11" s="132">
        <v>6</v>
      </c>
      <c r="J11" s="132">
        <v>5</v>
      </c>
      <c r="K11" s="132">
        <v>2</v>
      </c>
      <c r="L11" s="132">
        <v>1</v>
      </c>
      <c r="M11" s="132">
        <v>1</v>
      </c>
      <c r="N11" s="132">
        <v>17</v>
      </c>
      <c r="O11" s="132">
        <v>8</v>
      </c>
      <c r="P11" s="132">
        <v>1</v>
      </c>
      <c r="Q11" s="132">
        <v>64</v>
      </c>
      <c r="R11" s="132">
        <v>1</v>
      </c>
      <c r="S11" s="132">
        <v>1</v>
      </c>
      <c r="T11" s="132">
        <v>2</v>
      </c>
      <c r="U11" s="132">
        <v>1</v>
      </c>
      <c r="V11" s="132">
        <v>30</v>
      </c>
      <c r="W11" s="132">
        <v>19</v>
      </c>
      <c r="X11" s="132">
        <v>179</v>
      </c>
    </row>
    <row r="12" spans="1:24" ht="24.95" customHeight="1" x14ac:dyDescent="0.25">
      <c r="A12" s="127" t="s">
        <v>32</v>
      </c>
      <c r="B12" s="134">
        <v>10</v>
      </c>
      <c r="C12" s="132">
        <v>17</v>
      </c>
      <c r="D12" s="132">
        <v>81</v>
      </c>
      <c r="E12" s="132">
        <v>0</v>
      </c>
      <c r="F12" s="132">
        <v>0</v>
      </c>
      <c r="G12" s="132">
        <v>258</v>
      </c>
      <c r="H12" s="132">
        <v>0</v>
      </c>
      <c r="I12" s="132">
        <v>1</v>
      </c>
      <c r="J12" s="132">
        <v>9</v>
      </c>
      <c r="K12" s="132">
        <v>0</v>
      </c>
      <c r="L12" s="132">
        <v>0</v>
      </c>
      <c r="M12" s="132">
        <v>0</v>
      </c>
      <c r="N12" s="132">
        <v>18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12</v>
      </c>
      <c r="V12" s="132">
        <v>0</v>
      </c>
      <c r="W12" s="132">
        <v>16</v>
      </c>
      <c r="X12" s="132">
        <v>199</v>
      </c>
    </row>
    <row r="13" spans="1:24" ht="24.95" customHeight="1" x14ac:dyDescent="0.25">
      <c r="A13" s="127" t="s">
        <v>71</v>
      </c>
      <c r="B13" s="134">
        <v>24</v>
      </c>
      <c r="C13" s="132">
        <v>1</v>
      </c>
      <c r="D13" s="132">
        <v>52</v>
      </c>
      <c r="E13" s="132">
        <v>4</v>
      </c>
      <c r="F13" s="132">
        <v>4</v>
      </c>
      <c r="G13" s="132">
        <v>13</v>
      </c>
      <c r="H13" s="132">
        <v>1</v>
      </c>
      <c r="I13" s="132">
        <v>30</v>
      </c>
      <c r="J13" s="132">
        <v>7</v>
      </c>
      <c r="K13" s="132">
        <v>1</v>
      </c>
      <c r="L13" s="132">
        <v>2</v>
      </c>
      <c r="M13" s="132">
        <v>1</v>
      </c>
      <c r="N13" s="132">
        <v>29</v>
      </c>
      <c r="O13" s="132">
        <v>12</v>
      </c>
      <c r="P13" s="132">
        <v>12</v>
      </c>
      <c r="Q13" s="132">
        <v>173</v>
      </c>
      <c r="R13" s="132">
        <v>1</v>
      </c>
      <c r="S13" s="132">
        <v>2</v>
      </c>
      <c r="T13" s="132">
        <v>40</v>
      </c>
      <c r="U13" s="132">
        <v>33</v>
      </c>
      <c r="V13" s="132">
        <v>32</v>
      </c>
      <c r="W13" s="132">
        <v>1</v>
      </c>
      <c r="X13" s="132">
        <v>16</v>
      </c>
    </row>
    <row r="14" spans="1:24" ht="24.95" customHeight="1" x14ac:dyDescent="0.25">
      <c r="A14" s="127" t="s">
        <v>34</v>
      </c>
      <c r="B14" s="134">
        <v>3</v>
      </c>
      <c r="C14" s="132">
        <v>2</v>
      </c>
      <c r="D14" s="132">
        <v>49</v>
      </c>
      <c r="E14" s="132">
        <v>2</v>
      </c>
      <c r="F14" s="132">
        <v>2</v>
      </c>
      <c r="G14" s="132">
        <v>1</v>
      </c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4</v>
      </c>
      <c r="N14" s="132">
        <v>11</v>
      </c>
      <c r="O14" s="132">
        <v>10</v>
      </c>
      <c r="P14" s="132">
        <v>0</v>
      </c>
      <c r="Q14" s="132">
        <v>422</v>
      </c>
      <c r="R14" s="132">
        <v>0</v>
      </c>
      <c r="S14" s="132">
        <v>0</v>
      </c>
      <c r="T14" s="132">
        <v>0</v>
      </c>
      <c r="U14" s="132">
        <v>0</v>
      </c>
      <c r="V14" s="132">
        <v>40</v>
      </c>
      <c r="W14" s="132">
        <v>0</v>
      </c>
      <c r="X14" s="132">
        <v>14</v>
      </c>
    </row>
    <row r="15" spans="1:24" ht="24.95" customHeight="1" x14ac:dyDescent="0.25">
      <c r="A15" s="127" t="s">
        <v>72</v>
      </c>
      <c r="B15" s="134">
        <v>0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1</v>
      </c>
      <c r="P15" s="132">
        <v>0</v>
      </c>
      <c r="Q15" s="132">
        <v>677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9</v>
      </c>
    </row>
    <row r="16" spans="1:24" ht="24.95" customHeight="1" x14ac:dyDescent="0.25">
      <c r="A16" s="127" t="s">
        <v>73</v>
      </c>
      <c r="B16" s="134">
        <v>0</v>
      </c>
      <c r="C16" s="132">
        <v>0</v>
      </c>
      <c r="D16" s="132">
        <v>0</v>
      </c>
      <c r="E16" s="132">
        <v>0</v>
      </c>
      <c r="F16" s="132">
        <v>0</v>
      </c>
      <c r="G16" s="132">
        <v>9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353</v>
      </c>
      <c r="R16" s="132">
        <v>0</v>
      </c>
      <c r="S16" s="132">
        <v>0</v>
      </c>
      <c r="T16" s="132">
        <v>0</v>
      </c>
      <c r="U16" s="132">
        <v>0</v>
      </c>
      <c r="V16" s="132">
        <v>41</v>
      </c>
      <c r="W16" s="132">
        <v>0</v>
      </c>
      <c r="X16" s="132">
        <v>43</v>
      </c>
    </row>
    <row r="17" spans="1:24" ht="24.95" customHeight="1" x14ac:dyDescent="0.25">
      <c r="A17" s="127" t="s">
        <v>37</v>
      </c>
      <c r="B17" s="134">
        <v>0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2</v>
      </c>
    </row>
    <row r="18" spans="1:24" ht="24.95" customHeight="1" x14ac:dyDescent="0.25">
      <c r="A18" s="127" t="s">
        <v>74</v>
      </c>
      <c r="B18" s="134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6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1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33</v>
      </c>
    </row>
    <row r="19" spans="1:24" ht="24.95" customHeight="1" x14ac:dyDescent="0.25">
      <c r="A19" s="127" t="s">
        <v>39</v>
      </c>
      <c r="B19" s="134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2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4</v>
      </c>
      <c r="O19" s="132">
        <v>1</v>
      </c>
      <c r="P19" s="132">
        <v>1</v>
      </c>
      <c r="Q19" s="132">
        <v>19</v>
      </c>
      <c r="R19" s="132">
        <v>0</v>
      </c>
      <c r="S19" s="132">
        <v>0</v>
      </c>
      <c r="T19" s="132">
        <v>0</v>
      </c>
      <c r="U19" s="132">
        <v>0</v>
      </c>
      <c r="V19" s="132">
        <v>23</v>
      </c>
      <c r="W19" s="132">
        <v>0</v>
      </c>
      <c r="X19" s="132">
        <v>1</v>
      </c>
    </row>
    <row r="20" spans="1:24" ht="34.15" customHeight="1" x14ac:dyDescent="0.25">
      <c r="A20" s="127" t="s">
        <v>75</v>
      </c>
      <c r="B20" s="134">
        <v>0</v>
      </c>
      <c r="C20" s="134">
        <v>0</v>
      </c>
      <c r="D20" s="134">
        <v>0</v>
      </c>
      <c r="E20" s="134">
        <v>0</v>
      </c>
      <c r="F20" s="134">
        <v>0</v>
      </c>
      <c r="G20" s="134">
        <v>7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31</v>
      </c>
      <c r="R20" s="134">
        <v>0</v>
      </c>
      <c r="S20" s="134">
        <v>0</v>
      </c>
      <c r="T20" s="134">
        <v>0</v>
      </c>
      <c r="U20" s="134">
        <v>0</v>
      </c>
      <c r="V20" s="134">
        <v>8</v>
      </c>
      <c r="W20" s="134">
        <v>0</v>
      </c>
      <c r="X20" s="134">
        <v>3</v>
      </c>
    </row>
    <row r="21" spans="1:24" ht="34.15" customHeight="1" x14ac:dyDescent="0.25">
      <c r="A21" s="127" t="s">
        <v>77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1</v>
      </c>
      <c r="O21" s="134">
        <v>0</v>
      </c>
      <c r="P21" s="134">
        <v>0</v>
      </c>
      <c r="Q21" s="134">
        <v>16</v>
      </c>
      <c r="R21" s="134">
        <v>0</v>
      </c>
      <c r="S21" s="134">
        <v>0</v>
      </c>
      <c r="T21" s="134">
        <v>0</v>
      </c>
      <c r="U21" s="134">
        <v>0</v>
      </c>
      <c r="V21" s="134">
        <v>12</v>
      </c>
      <c r="W21" s="134">
        <v>0</v>
      </c>
      <c r="X21" s="134">
        <v>0</v>
      </c>
    </row>
    <row r="22" spans="1:24" ht="34.15" customHeight="1" x14ac:dyDescent="0.25">
      <c r="A22" s="127" t="s">
        <v>43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22</v>
      </c>
    </row>
    <row r="23" spans="1:24" ht="34.15" customHeight="1" x14ac:dyDescent="0.25">
      <c r="A23" s="130" t="s">
        <v>44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159</v>
      </c>
      <c r="R23" s="134">
        <v>0</v>
      </c>
      <c r="S23" s="134">
        <v>0</v>
      </c>
      <c r="T23" s="134">
        <v>0</v>
      </c>
      <c r="U23" s="134">
        <v>0</v>
      </c>
      <c r="V23" s="134">
        <v>54</v>
      </c>
      <c r="W23" s="134">
        <v>0</v>
      </c>
      <c r="X23" s="134">
        <v>0</v>
      </c>
    </row>
    <row r="24" spans="1:24" ht="34.15" customHeight="1" x14ac:dyDescent="0.25">
      <c r="A24" s="127" t="s">
        <v>45</v>
      </c>
      <c r="B24" s="134">
        <v>0</v>
      </c>
      <c r="C24" s="134">
        <v>0</v>
      </c>
      <c r="D24" s="134">
        <v>4</v>
      </c>
      <c r="E24" s="134">
        <v>0</v>
      </c>
      <c r="F24" s="134">
        <v>2</v>
      </c>
      <c r="G24" s="134">
        <v>3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11</v>
      </c>
      <c r="O24" s="134">
        <v>0</v>
      </c>
      <c r="P24" s="134">
        <v>0</v>
      </c>
      <c r="Q24" s="134">
        <v>61</v>
      </c>
      <c r="R24" s="134">
        <v>0</v>
      </c>
      <c r="S24" s="134">
        <v>0</v>
      </c>
      <c r="T24" s="134">
        <v>0</v>
      </c>
      <c r="U24" s="134">
        <v>0</v>
      </c>
      <c r="V24" s="134">
        <v>28</v>
      </c>
      <c r="W24" s="134">
        <v>0</v>
      </c>
      <c r="X24" s="134">
        <v>13</v>
      </c>
    </row>
    <row r="25" spans="1:24" ht="34.15" customHeight="1" x14ac:dyDescent="0.25">
      <c r="A25" s="127" t="s">
        <v>172</v>
      </c>
      <c r="B25" s="134">
        <v>2</v>
      </c>
      <c r="C25" s="134">
        <v>0</v>
      </c>
      <c r="D25" s="134">
        <v>9</v>
      </c>
      <c r="E25" s="134">
        <v>0</v>
      </c>
      <c r="F25" s="134">
        <v>0</v>
      </c>
      <c r="G25" s="134">
        <v>2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7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2</v>
      </c>
    </row>
    <row r="26" spans="1:24" ht="34.15" customHeight="1" x14ac:dyDescent="0.25">
      <c r="A26" s="127" t="s">
        <v>79</v>
      </c>
      <c r="B26" s="134">
        <v>0</v>
      </c>
      <c r="C26" s="134">
        <v>0</v>
      </c>
      <c r="D26" s="134">
        <v>3</v>
      </c>
      <c r="E26" s="134">
        <v>0</v>
      </c>
      <c r="F26" s="134">
        <v>0</v>
      </c>
      <c r="G26" s="134">
        <v>5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</row>
    <row r="27" spans="1:24" ht="34.15" customHeight="1" x14ac:dyDescent="0.25">
      <c r="A27" s="127" t="s">
        <v>86</v>
      </c>
      <c r="B27" s="134">
        <v>0</v>
      </c>
      <c r="C27" s="134">
        <v>0</v>
      </c>
      <c r="D27" s="134">
        <v>1</v>
      </c>
      <c r="E27" s="134">
        <v>0</v>
      </c>
      <c r="F27" s="134">
        <v>2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1</v>
      </c>
      <c r="P27" s="134">
        <v>0</v>
      </c>
      <c r="Q27" s="134">
        <v>17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8</v>
      </c>
    </row>
    <row r="28" spans="1:24" ht="34.15" customHeight="1" x14ac:dyDescent="0.25">
      <c r="A28" s="127" t="s">
        <v>57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0</v>
      </c>
      <c r="X28" s="134">
        <v>2</v>
      </c>
    </row>
    <row r="29" spans="1:24" ht="34.15" customHeight="1" x14ac:dyDescent="0.25">
      <c r="A29" s="127" t="s">
        <v>157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10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0</v>
      </c>
    </row>
    <row r="30" spans="1:24" ht="34.15" customHeight="1" x14ac:dyDescent="0.25">
      <c r="A30" s="127" t="s">
        <v>162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1</v>
      </c>
      <c r="O30" s="134">
        <v>0</v>
      </c>
      <c r="P30" s="134">
        <v>0</v>
      </c>
      <c r="Q30" s="134">
        <v>28</v>
      </c>
      <c r="R30" s="134">
        <v>0</v>
      </c>
      <c r="S30" s="134">
        <v>0</v>
      </c>
      <c r="T30" s="134">
        <v>0</v>
      </c>
      <c r="U30" s="134">
        <v>0</v>
      </c>
      <c r="V30" s="134">
        <v>31</v>
      </c>
      <c r="W30" s="134">
        <v>0</v>
      </c>
      <c r="X30" s="134">
        <v>0</v>
      </c>
    </row>
    <row r="31" spans="1:24" ht="34.15" customHeight="1" thickBot="1" x14ac:dyDescent="0.3">
      <c r="A31" s="129" t="s">
        <v>163</v>
      </c>
      <c r="B31" s="136">
        <v>0</v>
      </c>
      <c r="C31" s="136">
        <v>0</v>
      </c>
      <c r="D31" s="136">
        <v>0</v>
      </c>
      <c r="E31" s="136">
        <v>0</v>
      </c>
      <c r="F31" s="136">
        <v>0</v>
      </c>
      <c r="G31" s="136">
        <v>4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v>0</v>
      </c>
      <c r="N31" s="136">
        <v>0</v>
      </c>
      <c r="O31" s="136">
        <v>0</v>
      </c>
      <c r="P31" s="136">
        <v>0</v>
      </c>
      <c r="Q31" s="136">
        <v>0</v>
      </c>
      <c r="R31" s="136">
        <v>0</v>
      </c>
      <c r="S31" s="136">
        <v>0</v>
      </c>
      <c r="T31" s="136">
        <v>0</v>
      </c>
      <c r="U31" s="136">
        <v>0</v>
      </c>
      <c r="V31" s="136">
        <v>0</v>
      </c>
      <c r="W31" s="136">
        <v>0</v>
      </c>
      <c r="X31" s="136">
        <v>0</v>
      </c>
    </row>
    <row r="32" spans="1:24" ht="30.6" customHeight="1" thickBot="1" x14ac:dyDescent="0.3">
      <c r="A32" s="137" t="s">
        <v>58</v>
      </c>
      <c r="B32" s="138">
        <f>SUM(B6:B31)</f>
        <v>106</v>
      </c>
      <c r="C32" s="138">
        <f t="shared" ref="C32:X32" si="0">SUM(C6:C31)</f>
        <v>197</v>
      </c>
      <c r="D32" s="138">
        <f t="shared" si="0"/>
        <v>423</v>
      </c>
      <c r="E32" s="138">
        <f t="shared" si="0"/>
        <v>29</v>
      </c>
      <c r="F32" s="138">
        <f t="shared" si="0"/>
        <v>15</v>
      </c>
      <c r="G32" s="138">
        <f t="shared" si="0"/>
        <v>444</v>
      </c>
      <c r="H32" s="138">
        <f t="shared" si="0"/>
        <v>23</v>
      </c>
      <c r="I32" s="138">
        <f t="shared" si="0"/>
        <v>49</v>
      </c>
      <c r="J32" s="138">
        <f t="shared" si="0"/>
        <v>24</v>
      </c>
      <c r="K32" s="138">
        <f t="shared" si="0"/>
        <v>40</v>
      </c>
      <c r="L32" s="138">
        <f t="shared" si="0"/>
        <v>36</v>
      </c>
      <c r="M32" s="138">
        <f t="shared" si="0"/>
        <v>7</v>
      </c>
      <c r="N32" s="138">
        <f t="shared" si="0"/>
        <v>246</v>
      </c>
      <c r="O32" s="138">
        <f t="shared" si="0"/>
        <v>72</v>
      </c>
      <c r="P32" s="138">
        <f t="shared" si="0"/>
        <v>17</v>
      </c>
      <c r="Q32" s="138">
        <f t="shared" si="0"/>
        <v>2590</v>
      </c>
      <c r="R32" s="138">
        <f t="shared" si="0"/>
        <v>3</v>
      </c>
      <c r="S32" s="138">
        <f t="shared" si="0"/>
        <v>4</v>
      </c>
      <c r="T32" s="138">
        <f t="shared" si="0"/>
        <v>43</v>
      </c>
      <c r="U32" s="138">
        <f t="shared" si="0"/>
        <v>47</v>
      </c>
      <c r="V32" s="138">
        <f t="shared" si="0"/>
        <v>703</v>
      </c>
      <c r="W32" s="138">
        <f t="shared" si="0"/>
        <v>49</v>
      </c>
      <c r="X32" s="138">
        <f t="shared" si="0"/>
        <v>820</v>
      </c>
    </row>
    <row r="33" spans="17:17" ht="34.15" customHeight="1" x14ac:dyDescent="0.25">
      <c r="Q33" s="140">
        <v>2</v>
      </c>
    </row>
  </sheetData>
  <mergeCells count="27">
    <mergeCell ref="A1:X1"/>
    <mergeCell ref="A2:X2"/>
    <mergeCell ref="A3:A5"/>
    <mergeCell ref="B3:X3"/>
    <mergeCell ref="B4:B5"/>
    <mergeCell ref="C4:C5"/>
    <mergeCell ref="T4:T5"/>
    <mergeCell ref="U4:U5"/>
    <mergeCell ref="V4:V5"/>
    <mergeCell ref="W4:W5"/>
    <mergeCell ref="X4:X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R4:R5"/>
    <mergeCell ref="M4:M5"/>
    <mergeCell ref="N4:N5"/>
    <mergeCell ref="O4:O5"/>
    <mergeCell ref="P4:P5"/>
    <mergeCell ref="Q4:Q5"/>
  </mergeCells>
  <pageMargins left="0.56999999999999995" right="0.52" top="0.75" bottom="0.6" header="0.49" footer="0.31496062992126"/>
  <pageSetup paperSize="9" scale="51" orientation="portrait" r:id="rId1"/>
  <headerFooter>
    <oddFooter>&amp;C&amp;"-,غامق"&amp;10 &amp;12 12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rightToLeft="1" topLeftCell="A13" zoomScale="55" zoomScaleNormal="55" workbookViewId="0">
      <selection activeCell="T35" sqref="T35"/>
    </sheetView>
  </sheetViews>
  <sheetFormatPr defaultRowHeight="30.6" customHeight="1" x14ac:dyDescent="0.25"/>
  <cols>
    <col min="1" max="1" width="25.7109375" customWidth="1"/>
    <col min="2" max="2" width="9.7109375" customWidth="1"/>
    <col min="3" max="3" width="9.5703125" customWidth="1"/>
    <col min="4" max="4" width="10.42578125" customWidth="1"/>
    <col min="5" max="5" width="9.28515625" customWidth="1"/>
    <col min="6" max="6" width="9.42578125" customWidth="1"/>
    <col min="7" max="7" width="9.5703125" customWidth="1"/>
    <col min="8" max="8" width="9" customWidth="1"/>
    <col min="9" max="10" width="8.140625" customWidth="1"/>
    <col min="11" max="11" width="7.7109375" customWidth="1"/>
    <col min="12" max="12" width="7.5703125" customWidth="1"/>
    <col min="13" max="13" width="10.7109375" customWidth="1"/>
    <col min="14" max="15" width="8" customWidth="1"/>
    <col min="16" max="16" width="7.28515625" customWidth="1"/>
    <col min="17" max="17" width="11.42578125" customWidth="1"/>
    <col min="18" max="18" width="9.28515625" customWidth="1"/>
    <col min="19" max="19" width="9.42578125" customWidth="1"/>
    <col min="20" max="20" width="8" customWidth="1"/>
    <col min="21" max="21" width="7.7109375" customWidth="1"/>
    <col min="22" max="22" width="8.42578125" customWidth="1"/>
    <col min="23" max="23" width="8.5703125" customWidth="1"/>
    <col min="24" max="24" width="8.140625" customWidth="1"/>
  </cols>
  <sheetData>
    <row r="1" spans="1:24" ht="39.950000000000003" customHeight="1" thickBot="1" x14ac:dyDescent="0.3">
      <c r="A1" s="1552" t="s">
        <v>275</v>
      </c>
      <c r="B1" s="1552"/>
      <c r="C1" s="1552"/>
      <c r="D1" s="1552"/>
      <c r="E1" s="1552"/>
      <c r="F1" s="1552"/>
      <c r="G1" s="1552"/>
      <c r="H1" s="1552"/>
      <c r="I1" s="1552"/>
      <c r="J1" s="1552"/>
      <c r="K1" s="1552"/>
      <c r="L1" s="1552"/>
      <c r="M1" s="1552"/>
      <c r="N1" s="1552"/>
      <c r="O1" s="1552"/>
      <c r="P1" s="1552"/>
      <c r="Q1" s="1552"/>
      <c r="R1" s="1552"/>
      <c r="S1" s="1552"/>
      <c r="T1" s="1552"/>
      <c r="U1" s="1552"/>
      <c r="V1" s="1552"/>
      <c r="W1" s="1552"/>
      <c r="X1" s="1552"/>
    </row>
    <row r="2" spans="1:24" ht="30.6" customHeight="1" thickBot="1" x14ac:dyDescent="0.3">
      <c r="A2" s="1770" t="s">
        <v>228</v>
      </c>
      <c r="B2" s="1773" t="s">
        <v>107</v>
      </c>
      <c r="C2" s="1774"/>
      <c r="D2" s="1774"/>
      <c r="E2" s="1774"/>
      <c r="F2" s="1774"/>
      <c r="G2" s="1774"/>
      <c r="H2" s="1774"/>
      <c r="I2" s="1774"/>
      <c r="J2" s="1774"/>
      <c r="K2" s="1774"/>
      <c r="L2" s="1774"/>
      <c r="M2" s="1774"/>
      <c r="N2" s="1774"/>
      <c r="O2" s="1774"/>
      <c r="P2" s="1774"/>
      <c r="Q2" s="1774"/>
      <c r="R2" s="1774"/>
      <c r="S2" s="1774"/>
      <c r="T2" s="1774"/>
      <c r="U2" s="1774"/>
      <c r="V2" s="1774"/>
      <c r="W2" s="1774"/>
      <c r="X2" s="1774"/>
    </row>
    <row r="3" spans="1:24" ht="30.6" customHeight="1" thickBot="1" x14ac:dyDescent="0.3">
      <c r="A3" s="1771"/>
      <c r="B3" s="1756" t="s">
        <v>182</v>
      </c>
      <c r="C3" s="1756" t="s">
        <v>184</v>
      </c>
      <c r="D3" s="1756" t="s">
        <v>264</v>
      </c>
      <c r="E3" s="1756" t="s">
        <v>265</v>
      </c>
      <c r="F3" s="1756" t="s">
        <v>266</v>
      </c>
      <c r="G3" s="1756" t="s">
        <v>267</v>
      </c>
      <c r="H3" s="1766" t="s">
        <v>130</v>
      </c>
      <c r="I3" s="1766" t="s">
        <v>268</v>
      </c>
      <c r="J3" s="1766" t="s">
        <v>269</v>
      </c>
      <c r="K3" s="1766" t="s">
        <v>180</v>
      </c>
      <c r="L3" s="1766" t="s">
        <v>270</v>
      </c>
      <c r="M3" s="1766" t="s">
        <v>178</v>
      </c>
      <c r="N3" s="1756" t="s">
        <v>179</v>
      </c>
      <c r="O3" s="1756" t="s">
        <v>181</v>
      </c>
      <c r="P3" s="1756" t="s">
        <v>271</v>
      </c>
      <c r="Q3" s="1756" t="s">
        <v>116</v>
      </c>
      <c r="R3" s="1756" t="s">
        <v>120</v>
      </c>
      <c r="S3" s="1756" t="s">
        <v>122</v>
      </c>
      <c r="T3" s="1756" t="s">
        <v>124</v>
      </c>
      <c r="U3" s="1756" t="s">
        <v>125</v>
      </c>
      <c r="V3" s="1766" t="s">
        <v>131</v>
      </c>
      <c r="W3" s="1766" t="s">
        <v>95</v>
      </c>
      <c r="X3" s="1768" t="s">
        <v>0</v>
      </c>
    </row>
    <row r="4" spans="1:24" ht="30.6" customHeight="1" thickBot="1" x14ac:dyDescent="0.3">
      <c r="A4" s="1771"/>
      <c r="B4" s="1757"/>
      <c r="C4" s="1757"/>
      <c r="D4" s="1757"/>
      <c r="E4" s="1757"/>
      <c r="F4" s="1757"/>
      <c r="G4" s="1757"/>
      <c r="H4" s="1766"/>
      <c r="I4" s="1766"/>
      <c r="J4" s="1766"/>
      <c r="K4" s="1766"/>
      <c r="L4" s="1766"/>
      <c r="M4" s="1766"/>
      <c r="N4" s="1757"/>
      <c r="O4" s="1757"/>
      <c r="P4" s="1757"/>
      <c r="Q4" s="1757"/>
      <c r="R4" s="1757"/>
      <c r="S4" s="1757"/>
      <c r="T4" s="1757"/>
      <c r="U4" s="1757"/>
      <c r="V4" s="1766"/>
      <c r="W4" s="1766"/>
      <c r="X4" s="1768"/>
    </row>
    <row r="5" spans="1:24" ht="30.6" customHeight="1" thickBot="1" x14ac:dyDescent="0.3">
      <c r="A5" s="1772"/>
      <c r="B5" s="1765"/>
      <c r="C5" s="1765"/>
      <c r="D5" s="1765"/>
      <c r="E5" s="1765"/>
      <c r="F5" s="1765"/>
      <c r="G5" s="1765"/>
      <c r="H5" s="1767"/>
      <c r="I5" s="1767"/>
      <c r="J5" s="1767"/>
      <c r="K5" s="1767"/>
      <c r="L5" s="1767"/>
      <c r="M5" s="1767"/>
      <c r="N5" s="1765"/>
      <c r="O5" s="1765"/>
      <c r="P5" s="1765"/>
      <c r="Q5" s="1765"/>
      <c r="R5" s="1765"/>
      <c r="S5" s="1765"/>
      <c r="T5" s="1765"/>
      <c r="U5" s="1765"/>
      <c r="V5" s="1767"/>
      <c r="W5" s="1767"/>
      <c r="X5" s="1769"/>
    </row>
    <row r="6" spans="1:24" ht="30.6" customHeight="1" thickTop="1" x14ac:dyDescent="0.25">
      <c r="A6" s="126" t="s">
        <v>69</v>
      </c>
      <c r="B6" s="133">
        <v>0</v>
      </c>
      <c r="C6" s="131">
        <v>0</v>
      </c>
      <c r="D6" s="131">
        <v>0</v>
      </c>
      <c r="E6" s="131">
        <v>0</v>
      </c>
      <c r="F6" s="131">
        <v>0</v>
      </c>
      <c r="G6" s="131">
        <v>0</v>
      </c>
      <c r="H6" s="131">
        <v>0</v>
      </c>
      <c r="I6" s="131">
        <v>0</v>
      </c>
      <c r="J6" s="131">
        <v>0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0</v>
      </c>
      <c r="R6" s="131">
        <v>0</v>
      </c>
      <c r="S6" s="131">
        <v>0</v>
      </c>
      <c r="T6" s="131">
        <v>0</v>
      </c>
      <c r="U6" s="131">
        <v>0</v>
      </c>
      <c r="V6" s="131">
        <v>0</v>
      </c>
      <c r="W6" s="131">
        <v>0</v>
      </c>
      <c r="X6" s="134">
        <v>47</v>
      </c>
    </row>
    <row r="7" spans="1:24" ht="30.6" customHeight="1" x14ac:dyDescent="0.25">
      <c r="A7" s="127" t="s">
        <v>27</v>
      </c>
      <c r="B7" s="134">
        <v>19</v>
      </c>
      <c r="C7" s="134">
        <v>43</v>
      </c>
      <c r="D7" s="134">
        <v>0</v>
      </c>
      <c r="E7" s="134">
        <v>2</v>
      </c>
      <c r="F7" s="134">
        <v>6</v>
      </c>
      <c r="G7" s="134">
        <v>0</v>
      </c>
      <c r="H7" s="134">
        <v>0</v>
      </c>
      <c r="I7" s="134">
        <v>0</v>
      </c>
      <c r="J7" s="134">
        <v>33</v>
      </c>
      <c r="K7" s="134">
        <v>0</v>
      </c>
      <c r="L7" s="134">
        <v>0</v>
      </c>
      <c r="M7" s="134">
        <v>1</v>
      </c>
      <c r="N7" s="134">
        <v>0</v>
      </c>
      <c r="O7" s="134">
        <v>2</v>
      </c>
      <c r="P7" s="134">
        <v>0</v>
      </c>
      <c r="Q7" s="134">
        <v>14</v>
      </c>
      <c r="R7" s="134">
        <v>0</v>
      </c>
      <c r="S7" s="134">
        <v>47</v>
      </c>
      <c r="T7" s="134">
        <v>32</v>
      </c>
      <c r="U7" s="134">
        <v>0</v>
      </c>
      <c r="V7" s="134">
        <v>21</v>
      </c>
      <c r="W7" s="134">
        <v>92</v>
      </c>
      <c r="X7" s="134">
        <v>819</v>
      </c>
    </row>
    <row r="8" spans="1:24" ht="30.6" customHeight="1" x14ac:dyDescent="0.25">
      <c r="A8" s="127" t="s">
        <v>70</v>
      </c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  <c r="W8" s="134">
        <v>0</v>
      </c>
      <c r="X8" s="134">
        <v>19</v>
      </c>
    </row>
    <row r="9" spans="1:24" ht="30.6" customHeight="1" x14ac:dyDescent="0.25">
      <c r="A9" s="127" t="s">
        <v>29</v>
      </c>
      <c r="B9" s="139">
        <v>0</v>
      </c>
      <c r="C9" s="139">
        <v>0</v>
      </c>
      <c r="D9" s="139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4">
        <v>3</v>
      </c>
    </row>
    <row r="10" spans="1:24" ht="30.6" customHeight="1" x14ac:dyDescent="0.25">
      <c r="A10" s="127" t="s">
        <v>30</v>
      </c>
      <c r="B10" s="134">
        <v>1</v>
      </c>
      <c r="C10" s="134">
        <v>1</v>
      </c>
      <c r="D10" s="134">
        <v>1</v>
      </c>
      <c r="E10" s="134">
        <v>1</v>
      </c>
      <c r="F10" s="134">
        <v>121</v>
      </c>
      <c r="G10" s="134">
        <v>7</v>
      </c>
      <c r="H10" s="134">
        <v>724</v>
      </c>
      <c r="I10" s="134">
        <v>1</v>
      </c>
      <c r="J10" s="134">
        <v>50</v>
      </c>
      <c r="K10" s="134">
        <v>94</v>
      </c>
      <c r="L10" s="134">
        <v>1</v>
      </c>
      <c r="M10" s="134">
        <v>1</v>
      </c>
      <c r="N10" s="134">
        <v>1</v>
      </c>
      <c r="O10" s="134">
        <v>2</v>
      </c>
      <c r="P10" s="134">
        <v>1</v>
      </c>
      <c r="Q10" s="134">
        <v>25</v>
      </c>
      <c r="R10" s="134">
        <v>111</v>
      </c>
      <c r="S10" s="134">
        <v>45</v>
      </c>
      <c r="T10" s="134">
        <v>7</v>
      </c>
      <c r="U10" s="134">
        <v>1</v>
      </c>
      <c r="V10" s="134">
        <v>18</v>
      </c>
      <c r="W10" s="134">
        <v>253.00000000000003</v>
      </c>
      <c r="X10" s="134">
        <v>2985</v>
      </c>
    </row>
    <row r="11" spans="1:24" ht="30.6" customHeight="1" x14ac:dyDescent="0.25">
      <c r="A11" s="127" t="s">
        <v>31</v>
      </c>
      <c r="B11" s="134">
        <v>1</v>
      </c>
      <c r="C11" s="134">
        <v>30</v>
      </c>
      <c r="D11" s="134">
        <v>4</v>
      </c>
      <c r="E11" s="134">
        <v>1</v>
      </c>
      <c r="F11" s="134">
        <v>1</v>
      </c>
      <c r="G11" s="134">
        <v>1</v>
      </c>
      <c r="H11" s="134">
        <v>3</v>
      </c>
      <c r="I11" s="134">
        <v>1</v>
      </c>
      <c r="J11" s="134">
        <v>9</v>
      </c>
      <c r="K11" s="134">
        <v>2</v>
      </c>
      <c r="L11" s="134">
        <v>1</v>
      </c>
      <c r="M11" s="134">
        <v>5</v>
      </c>
      <c r="N11" s="134">
        <v>1</v>
      </c>
      <c r="O11" s="134">
        <v>1</v>
      </c>
      <c r="P11" s="134">
        <v>1</v>
      </c>
      <c r="Q11" s="134">
        <v>5</v>
      </c>
      <c r="R11" s="134">
        <v>26</v>
      </c>
      <c r="S11" s="134">
        <v>1</v>
      </c>
      <c r="T11" s="134">
        <v>4</v>
      </c>
      <c r="U11" s="134">
        <v>1</v>
      </c>
      <c r="V11" s="134">
        <v>56</v>
      </c>
      <c r="W11" s="134">
        <v>203.00000000000003</v>
      </c>
      <c r="X11" s="134">
        <v>783</v>
      </c>
    </row>
    <row r="12" spans="1:24" ht="30.6" customHeight="1" x14ac:dyDescent="0.25">
      <c r="A12" s="127" t="s">
        <v>32</v>
      </c>
      <c r="B12" s="134">
        <v>0</v>
      </c>
      <c r="C12" s="134">
        <v>1</v>
      </c>
      <c r="D12" s="134">
        <v>2</v>
      </c>
      <c r="E12" s="134">
        <v>0</v>
      </c>
      <c r="F12" s="134">
        <v>0</v>
      </c>
      <c r="G12" s="134">
        <v>0</v>
      </c>
      <c r="H12" s="134">
        <v>0</v>
      </c>
      <c r="I12" s="134">
        <v>0</v>
      </c>
      <c r="J12" s="134">
        <v>15</v>
      </c>
      <c r="K12" s="134">
        <v>7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34">
        <v>0</v>
      </c>
      <c r="S12" s="134">
        <v>0</v>
      </c>
      <c r="T12" s="134">
        <v>696</v>
      </c>
      <c r="U12" s="134">
        <v>3</v>
      </c>
      <c r="V12" s="134">
        <v>5</v>
      </c>
      <c r="W12" s="134">
        <v>3682</v>
      </c>
      <c r="X12" s="134">
        <v>5032</v>
      </c>
    </row>
    <row r="13" spans="1:24" ht="30.6" customHeight="1" x14ac:dyDescent="0.25">
      <c r="A13" s="127" t="s">
        <v>71</v>
      </c>
      <c r="B13" s="134">
        <v>1</v>
      </c>
      <c r="C13" s="134">
        <v>1</v>
      </c>
      <c r="D13" s="134">
        <v>1</v>
      </c>
      <c r="E13" s="134">
        <v>1</v>
      </c>
      <c r="F13" s="134">
        <v>1</v>
      </c>
      <c r="G13" s="134">
        <v>9</v>
      </c>
      <c r="H13" s="134">
        <v>1</v>
      </c>
      <c r="I13" s="134">
        <v>1</v>
      </c>
      <c r="J13" s="134">
        <v>16</v>
      </c>
      <c r="K13" s="134">
        <v>1</v>
      </c>
      <c r="L13" s="134">
        <v>1</v>
      </c>
      <c r="M13" s="134">
        <v>1</v>
      </c>
      <c r="N13" s="134">
        <v>1</v>
      </c>
      <c r="O13" s="134">
        <v>1</v>
      </c>
      <c r="P13" s="134">
        <v>1</v>
      </c>
      <c r="Q13" s="134">
        <v>1</v>
      </c>
      <c r="R13" s="134">
        <v>16</v>
      </c>
      <c r="S13" s="134">
        <v>13</v>
      </c>
      <c r="T13" s="134">
        <v>1</v>
      </c>
      <c r="U13" s="134">
        <v>32</v>
      </c>
      <c r="V13" s="134">
        <v>1</v>
      </c>
      <c r="W13" s="134">
        <v>59</v>
      </c>
      <c r="X13" s="134">
        <v>652</v>
      </c>
    </row>
    <row r="14" spans="1:24" ht="30.6" customHeight="1" x14ac:dyDescent="0.25">
      <c r="A14" s="127" t="s">
        <v>34</v>
      </c>
      <c r="B14" s="134">
        <v>0</v>
      </c>
      <c r="C14" s="134">
        <v>2</v>
      </c>
      <c r="D14" s="134">
        <v>0</v>
      </c>
      <c r="E14" s="134">
        <v>0</v>
      </c>
      <c r="F14" s="134">
        <v>0</v>
      </c>
      <c r="G14" s="134">
        <v>1</v>
      </c>
      <c r="H14" s="134">
        <v>0</v>
      </c>
      <c r="I14" s="134">
        <v>0</v>
      </c>
      <c r="J14" s="134">
        <v>1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1</v>
      </c>
      <c r="Q14" s="134">
        <v>0</v>
      </c>
      <c r="R14" s="134">
        <v>50</v>
      </c>
      <c r="S14" s="134">
        <v>2</v>
      </c>
      <c r="T14" s="134">
        <v>11</v>
      </c>
      <c r="U14" s="134">
        <v>0</v>
      </c>
      <c r="V14" s="134">
        <v>64</v>
      </c>
      <c r="W14" s="134">
        <v>25.000000000000004</v>
      </c>
      <c r="X14" s="134">
        <v>717</v>
      </c>
    </row>
    <row r="15" spans="1:24" ht="30.6" customHeight="1" x14ac:dyDescent="0.25">
      <c r="A15" s="127" t="s">
        <v>72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2</v>
      </c>
      <c r="X15" s="134">
        <v>689</v>
      </c>
    </row>
    <row r="16" spans="1:24" ht="30.6" customHeight="1" x14ac:dyDescent="0.25">
      <c r="A16" s="127" t="s">
        <v>73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2</v>
      </c>
      <c r="S16" s="134">
        <v>0</v>
      </c>
      <c r="T16" s="134">
        <v>0</v>
      </c>
      <c r="U16" s="134">
        <v>0</v>
      </c>
      <c r="V16" s="134">
        <v>0</v>
      </c>
      <c r="W16" s="134">
        <v>47</v>
      </c>
      <c r="X16" s="134">
        <v>495</v>
      </c>
    </row>
    <row r="17" spans="1:25" ht="30.6" customHeight="1" x14ac:dyDescent="0.25">
      <c r="A17" s="127" t="s">
        <v>37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2</v>
      </c>
    </row>
    <row r="18" spans="1:25" ht="30.6" customHeight="1" x14ac:dyDescent="0.25">
      <c r="A18" s="127" t="s">
        <v>74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3</v>
      </c>
      <c r="W18" s="134">
        <v>5</v>
      </c>
      <c r="X18" s="134">
        <v>48</v>
      </c>
    </row>
    <row r="19" spans="1:25" ht="30.6" customHeight="1" x14ac:dyDescent="0.25">
      <c r="A19" s="127" t="s">
        <v>39</v>
      </c>
      <c r="B19" s="134">
        <v>0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4</v>
      </c>
      <c r="T19" s="134">
        <v>0</v>
      </c>
      <c r="U19" s="134">
        <v>0</v>
      </c>
      <c r="V19" s="134">
        <v>11</v>
      </c>
      <c r="W19" s="134">
        <v>2</v>
      </c>
      <c r="X19" s="134">
        <v>68</v>
      </c>
    </row>
    <row r="20" spans="1:25" ht="30.6" customHeight="1" x14ac:dyDescent="0.25">
      <c r="A20" s="127" t="s">
        <v>75</v>
      </c>
      <c r="B20" s="134">
        <v>0</v>
      </c>
      <c r="C20" s="134">
        <v>0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4</v>
      </c>
      <c r="P20" s="134">
        <v>0</v>
      </c>
      <c r="Q20" s="134">
        <v>0</v>
      </c>
      <c r="R20" s="134">
        <v>1</v>
      </c>
      <c r="S20" s="134">
        <v>0</v>
      </c>
      <c r="T20" s="134">
        <v>0</v>
      </c>
      <c r="U20" s="134">
        <v>0</v>
      </c>
      <c r="V20" s="134">
        <v>0</v>
      </c>
      <c r="W20" s="134">
        <v>6</v>
      </c>
      <c r="X20" s="134">
        <v>60</v>
      </c>
    </row>
    <row r="21" spans="1:25" ht="30.6" customHeight="1" x14ac:dyDescent="0.25">
      <c r="A21" s="127" t="s">
        <v>77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4</v>
      </c>
      <c r="S21" s="134">
        <v>0</v>
      </c>
      <c r="T21" s="134">
        <v>0</v>
      </c>
      <c r="U21" s="134">
        <v>0</v>
      </c>
      <c r="V21" s="134">
        <v>2</v>
      </c>
      <c r="W21" s="134">
        <v>0</v>
      </c>
      <c r="X21" s="134">
        <v>35</v>
      </c>
    </row>
    <row r="22" spans="1:25" ht="30.6" customHeight="1" x14ac:dyDescent="0.25">
      <c r="A22" s="127" t="s">
        <v>43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36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26</v>
      </c>
      <c r="W22" s="134">
        <v>0</v>
      </c>
      <c r="X22" s="134">
        <v>84</v>
      </c>
    </row>
    <row r="23" spans="1:25" ht="30.6" customHeight="1" x14ac:dyDescent="0.25">
      <c r="A23" s="130" t="s">
        <v>44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22</v>
      </c>
      <c r="S23" s="134">
        <v>0</v>
      </c>
      <c r="T23" s="134">
        <v>0</v>
      </c>
      <c r="U23" s="134">
        <v>0</v>
      </c>
      <c r="V23" s="134">
        <v>0</v>
      </c>
      <c r="W23" s="134">
        <v>1</v>
      </c>
      <c r="X23" s="134">
        <v>236</v>
      </c>
    </row>
    <row r="24" spans="1:25" ht="30.6" customHeight="1" x14ac:dyDescent="0.25">
      <c r="A24" s="127" t="s">
        <v>45</v>
      </c>
      <c r="B24" s="134">
        <v>0</v>
      </c>
      <c r="C24" s="134">
        <v>1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27</v>
      </c>
      <c r="R24" s="134">
        <v>19</v>
      </c>
      <c r="S24" s="134">
        <v>1</v>
      </c>
      <c r="T24" s="134">
        <v>1</v>
      </c>
      <c r="U24" s="134">
        <v>0</v>
      </c>
      <c r="V24" s="134">
        <v>7</v>
      </c>
      <c r="W24" s="134">
        <v>2</v>
      </c>
      <c r="X24" s="134">
        <v>180</v>
      </c>
    </row>
    <row r="25" spans="1:25" ht="30.6" customHeight="1" x14ac:dyDescent="0.25">
      <c r="A25" s="127" t="s">
        <v>172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2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7</v>
      </c>
      <c r="W25" s="134">
        <v>0</v>
      </c>
      <c r="X25" s="134">
        <v>31</v>
      </c>
    </row>
    <row r="26" spans="1:25" ht="30.6" customHeight="1" x14ac:dyDescent="0.25">
      <c r="A26" s="127" t="s">
        <v>79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8</v>
      </c>
    </row>
    <row r="27" spans="1:25" ht="30.6" customHeight="1" x14ac:dyDescent="0.25">
      <c r="A27" s="127" t="s">
        <v>86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29</v>
      </c>
    </row>
    <row r="28" spans="1:25" ht="30.6" customHeight="1" x14ac:dyDescent="0.25">
      <c r="A28" s="127" t="s">
        <v>57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134">
        <v>0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v>0</v>
      </c>
      <c r="U28" s="134">
        <v>0</v>
      </c>
      <c r="V28" s="134">
        <v>0</v>
      </c>
      <c r="W28" s="134">
        <v>10</v>
      </c>
      <c r="X28" s="134">
        <v>12</v>
      </c>
    </row>
    <row r="29" spans="1:25" ht="30.6" customHeight="1" x14ac:dyDescent="0.25">
      <c r="A29" s="127" t="s">
        <v>157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0</v>
      </c>
      <c r="X29" s="134">
        <v>10</v>
      </c>
    </row>
    <row r="30" spans="1:25" ht="30.6" customHeight="1" x14ac:dyDescent="0.25">
      <c r="A30" s="127" t="s">
        <v>162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2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62</v>
      </c>
    </row>
    <row r="31" spans="1:25" ht="30.6" customHeight="1" thickBot="1" x14ac:dyDescent="0.3">
      <c r="A31" s="127" t="s">
        <v>163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1</v>
      </c>
      <c r="U31" s="134">
        <v>0</v>
      </c>
      <c r="V31" s="134">
        <v>1</v>
      </c>
      <c r="W31" s="134">
        <v>0</v>
      </c>
      <c r="X31" s="134">
        <v>6</v>
      </c>
    </row>
    <row r="32" spans="1:25" ht="30.6" customHeight="1" thickTop="1" thickBot="1" x14ac:dyDescent="0.3">
      <c r="A32" s="128" t="s">
        <v>58</v>
      </c>
      <c r="B32" s="135">
        <f>SUM(B6:B31)</f>
        <v>22</v>
      </c>
      <c r="C32" s="135">
        <f t="shared" ref="C32:W32" si="0">SUM(C6:C31)</f>
        <v>79</v>
      </c>
      <c r="D32" s="135">
        <f t="shared" si="0"/>
        <v>8</v>
      </c>
      <c r="E32" s="135">
        <f t="shared" si="0"/>
        <v>5</v>
      </c>
      <c r="F32" s="135">
        <f t="shared" si="0"/>
        <v>129</v>
      </c>
      <c r="G32" s="135">
        <f t="shared" si="0"/>
        <v>18</v>
      </c>
      <c r="H32" s="135">
        <f t="shared" si="0"/>
        <v>728</v>
      </c>
      <c r="I32" s="135">
        <f t="shared" si="0"/>
        <v>3</v>
      </c>
      <c r="J32" s="135">
        <f t="shared" si="0"/>
        <v>162</v>
      </c>
      <c r="K32" s="135">
        <f t="shared" si="0"/>
        <v>104</v>
      </c>
      <c r="L32" s="135">
        <f t="shared" si="0"/>
        <v>3</v>
      </c>
      <c r="M32" s="135">
        <f t="shared" si="0"/>
        <v>8</v>
      </c>
      <c r="N32" s="135">
        <f t="shared" si="0"/>
        <v>3</v>
      </c>
      <c r="O32" s="135">
        <f t="shared" si="0"/>
        <v>10</v>
      </c>
      <c r="P32" s="135">
        <f t="shared" si="0"/>
        <v>4</v>
      </c>
      <c r="Q32" s="135">
        <f t="shared" si="0"/>
        <v>72</v>
      </c>
      <c r="R32" s="135">
        <f t="shared" si="0"/>
        <v>253</v>
      </c>
      <c r="S32" s="135">
        <f t="shared" si="0"/>
        <v>113</v>
      </c>
      <c r="T32" s="135">
        <f t="shared" si="0"/>
        <v>753</v>
      </c>
      <c r="U32" s="135">
        <f t="shared" si="0"/>
        <v>37</v>
      </c>
      <c r="V32" s="135">
        <f t="shared" si="0"/>
        <v>222</v>
      </c>
      <c r="W32" s="135">
        <f t="shared" si="0"/>
        <v>4389</v>
      </c>
      <c r="X32" s="135">
        <v>13112</v>
      </c>
      <c r="Y32" s="142"/>
    </row>
    <row r="33" spans="24:24" ht="30.6" customHeight="1" thickTop="1" x14ac:dyDescent="0.25">
      <c r="X33" s="140">
        <v>2</v>
      </c>
    </row>
  </sheetData>
  <mergeCells count="26">
    <mergeCell ref="U3:U5"/>
    <mergeCell ref="V3:V5"/>
    <mergeCell ref="W3:W5"/>
    <mergeCell ref="X3:X5"/>
    <mergeCell ref="A1:X1"/>
    <mergeCell ref="A2:A5"/>
    <mergeCell ref="B2:X2"/>
    <mergeCell ref="B3:B5"/>
    <mergeCell ref="C3:C5"/>
    <mergeCell ref="D3:D5"/>
    <mergeCell ref="E3:E5"/>
    <mergeCell ref="F3:F5"/>
    <mergeCell ref="G3:G5"/>
    <mergeCell ref="H3:H5"/>
    <mergeCell ref="T3:T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</mergeCells>
  <pageMargins left="0.97" right="0.88" top="0.57999999999999996" bottom="0.42" header="0.36" footer="0.24"/>
  <pageSetup paperSize="9" scale="51" orientation="landscape" verticalDpi="1200" r:id="rId1"/>
  <headerFooter>
    <oddFooter>&amp;C13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rightToLeft="1" topLeftCell="A10" zoomScale="70" zoomScaleNormal="70" workbookViewId="0">
      <selection activeCell="E29" sqref="E29"/>
    </sheetView>
  </sheetViews>
  <sheetFormatPr defaultRowHeight="15" x14ac:dyDescent="0.25"/>
  <cols>
    <col min="1" max="1" width="19.140625" customWidth="1"/>
    <col min="2" max="2" width="12.7109375" customWidth="1"/>
    <col min="3" max="3" width="12.28515625" customWidth="1"/>
    <col min="4" max="4" width="9.42578125" customWidth="1"/>
    <col min="6" max="6" width="10.42578125" customWidth="1"/>
    <col min="9" max="9" width="10.5703125" customWidth="1"/>
    <col min="10" max="10" width="10.140625" customWidth="1"/>
    <col min="11" max="11" width="11.28515625" customWidth="1"/>
    <col min="12" max="12" width="10.5703125" customWidth="1"/>
    <col min="13" max="14" width="11" customWidth="1"/>
    <col min="15" max="15" width="10.42578125" customWidth="1"/>
    <col min="16" max="16" width="16.42578125" customWidth="1"/>
    <col min="17" max="17" width="16.42578125" bestFit="1" customWidth="1"/>
  </cols>
  <sheetData>
    <row r="1" spans="1:19" ht="30" customHeight="1" x14ac:dyDescent="0.35">
      <c r="A1" s="1501" t="s">
        <v>176</v>
      </c>
      <c r="B1" s="1501"/>
      <c r="C1" s="1501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S1" s="163"/>
    </row>
    <row r="2" spans="1:19" ht="27.75" customHeight="1" thickBot="1" x14ac:dyDescent="0.4">
      <c r="A2" s="1481" t="s">
        <v>199</v>
      </c>
      <c r="B2" s="1481"/>
      <c r="C2" s="1481"/>
      <c r="D2" s="1481"/>
      <c r="E2" s="1481"/>
      <c r="F2" s="1481"/>
      <c r="G2" s="1481"/>
      <c r="H2" s="1481"/>
      <c r="I2" s="1481"/>
      <c r="J2" s="1481"/>
      <c r="K2" s="1481"/>
      <c r="L2" s="1481"/>
      <c r="M2" s="1481"/>
      <c r="N2" s="1481"/>
      <c r="O2" s="1481"/>
      <c r="P2" s="1481"/>
      <c r="S2" s="163"/>
    </row>
    <row r="3" spans="1:19" ht="59.25" customHeight="1" x14ac:dyDescent="0.35">
      <c r="A3" s="1502"/>
      <c r="B3" s="44"/>
      <c r="C3" s="1493" t="s">
        <v>144</v>
      </c>
      <c r="D3" s="1493"/>
      <c r="E3" s="1493"/>
      <c r="F3" s="1493"/>
      <c r="G3" s="1493"/>
      <c r="H3" s="1493" t="s">
        <v>5</v>
      </c>
      <c r="I3" s="1493"/>
      <c r="J3" s="1493"/>
      <c r="K3" s="1493"/>
      <c r="L3" s="1493"/>
      <c r="M3" s="1493"/>
      <c r="N3" s="1494"/>
      <c r="O3" s="84" t="s">
        <v>12</v>
      </c>
      <c r="P3" s="86" t="s">
        <v>15</v>
      </c>
      <c r="Q3" s="86" t="s">
        <v>16</v>
      </c>
      <c r="S3" s="163"/>
    </row>
    <row r="4" spans="1:19" ht="27.75" customHeight="1" x14ac:dyDescent="0.35">
      <c r="A4" s="1502"/>
      <c r="B4" s="44"/>
      <c r="C4" s="1485" t="s">
        <v>195</v>
      </c>
      <c r="D4" s="1485" t="s">
        <v>197</v>
      </c>
      <c r="E4" s="1485" t="s">
        <v>17</v>
      </c>
      <c r="F4" s="1485" t="s">
        <v>18</v>
      </c>
      <c r="G4" s="1489" t="s">
        <v>4</v>
      </c>
      <c r="H4" s="1488" t="s">
        <v>19</v>
      </c>
      <c r="I4" s="1488" t="s">
        <v>20</v>
      </c>
      <c r="J4" s="1487" t="s">
        <v>21</v>
      </c>
      <c r="K4" s="1487"/>
      <c r="L4" s="1487"/>
      <c r="M4" s="1487"/>
      <c r="N4" s="1487"/>
      <c r="O4" s="84"/>
      <c r="P4" s="86"/>
      <c r="Q4" s="86"/>
      <c r="S4" s="163"/>
    </row>
    <row r="5" spans="1:19" ht="41.25" customHeight="1" thickBot="1" x14ac:dyDescent="0.4">
      <c r="A5" s="1503"/>
      <c r="B5" s="52"/>
      <c r="C5" s="1486"/>
      <c r="D5" s="1486"/>
      <c r="E5" s="1486"/>
      <c r="F5" s="1486"/>
      <c r="G5" s="1490"/>
      <c r="H5" s="1486"/>
      <c r="I5" s="1486"/>
      <c r="J5" s="38" t="s">
        <v>22</v>
      </c>
      <c r="K5" s="38" t="s">
        <v>23</v>
      </c>
      <c r="L5" s="76" t="s">
        <v>193</v>
      </c>
      <c r="M5" s="76" t="s">
        <v>194</v>
      </c>
      <c r="N5" s="76" t="s">
        <v>24</v>
      </c>
      <c r="O5" s="85"/>
      <c r="P5" s="87"/>
      <c r="Q5" s="87"/>
      <c r="S5" s="163"/>
    </row>
    <row r="6" spans="1:19" ht="24.95" customHeight="1" thickTop="1" x14ac:dyDescent="0.35">
      <c r="A6" s="1500" t="s">
        <v>49</v>
      </c>
      <c r="B6" s="1500"/>
      <c r="C6" s="51">
        <v>0</v>
      </c>
      <c r="D6" s="51">
        <v>1</v>
      </c>
      <c r="E6" s="51">
        <v>4</v>
      </c>
      <c r="F6" s="51">
        <v>1</v>
      </c>
      <c r="G6" s="45">
        <v>6</v>
      </c>
      <c r="H6" s="45">
        <v>230</v>
      </c>
      <c r="I6" s="45">
        <v>10</v>
      </c>
      <c r="J6" s="45">
        <v>36</v>
      </c>
      <c r="K6" s="45">
        <v>191</v>
      </c>
      <c r="L6" s="45">
        <v>38</v>
      </c>
      <c r="M6" s="45">
        <v>151</v>
      </c>
      <c r="N6" s="45">
        <f>SUM(J6:M6)</f>
        <v>416</v>
      </c>
      <c r="O6" s="45">
        <f>SUM(H6:M6)</f>
        <v>656</v>
      </c>
      <c r="P6" s="45">
        <v>890</v>
      </c>
      <c r="Q6" s="45">
        <f>G6+O6+P6</f>
        <v>1552</v>
      </c>
      <c r="S6" s="163"/>
    </row>
    <row r="7" spans="1:19" ht="24.95" customHeight="1" x14ac:dyDescent="0.35">
      <c r="A7" s="1478" t="s">
        <v>50</v>
      </c>
      <c r="B7" s="1478"/>
      <c r="C7" s="45">
        <v>295</v>
      </c>
      <c r="D7" s="45">
        <v>0</v>
      </c>
      <c r="E7" s="45">
        <v>36</v>
      </c>
      <c r="F7" s="45">
        <v>65</v>
      </c>
      <c r="G7" s="45">
        <v>396</v>
      </c>
      <c r="H7" s="45">
        <v>14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f t="shared" ref="N7:N25" si="0">SUM(J7:M7)</f>
        <v>0</v>
      </c>
      <c r="O7" s="45">
        <f t="shared" ref="O7:O25" si="1">SUM(H7:M7)</f>
        <v>14</v>
      </c>
      <c r="P7" s="45">
        <v>0</v>
      </c>
      <c r="Q7" s="45">
        <f t="shared" ref="Q7:Q25" si="2">G7+O7+P7</f>
        <v>410</v>
      </c>
      <c r="S7" s="163"/>
    </row>
    <row r="8" spans="1:19" ht="24.95" customHeight="1" x14ac:dyDescent="0.35">
      <c r="A8" s="1478" t="s">
        <v>51</v>
      </c>
      <c r="B8" s="1478"/>
      <c r="C8" s="45">
        <v>12</v>
      </c>
      <c r="D8" s="45">
        <v>4</v>
      </c>
      <c r="E8" s="45">
        <v>12</v>
      </c>
      <c r="F8" s="45">
        <v>0</v>
      </c>
      <c r="G8" s="45">
        <v>28</v>
      </c>
      <c r="H8" s="45">
        <v>24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f t="shared" si="0"/>
        <v>0</v>
      </c>
      <c r="O8" s="45">
        <f t="shared" si="1"/>
        <v>24</v>
      </c>
      <c r="P8" s="45">
        <v>3</v>
      </c>
      <c r="Q8" s="45">
        <f t="shared" si="2"/>
        <v>55</v>
      </c>
      <c r="S8" s="163"/>
    </row>
    <row r="9" spans="1:19" ht="24.95" customHeight="1" x14ac:dyDescent="0.35">
      <c r="A9" s="1478" t="s">
        <v>52</v>
      </c>
      <c r="B9" s="1478"/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f t="shared" si="0"/>
        <v>0</v>
      </c>
      <c r="O9" s="45">
        <f t="shared" si="1"/>
        <v>0</v>
      </c>
      <c r="P9" s="45">
        <v>0</v>
      </c>
      <c r="Q9" s="45">
        <f t="shared" si="2"/>
        <v>0</v>
      </c>
      <c r="S9" s="163"/>
    </row>
    <row r="10" spans="1:19" ht="24.95" customHeight="1" x14ac:dyDescent="0.35">
      <c r="A10" s="1478" t="s">
        <v>53</v>
      </c>
      <c r="B10" s="1478"/>
      <c r="C10" s="45">
        <v>65</v>
      </c>
      <c r="D10" s="45">
        <v>16</v>
      </c>
      <c r="E10" s="45">
        <v>16</v>
      </c>
      <c r="F10" s="45">
        <v>3</v>
      </c>
      <c r="G10" s="45">
        <v>100</v>
      </c>
      <c r="H10" s="45">
        <v>13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f t="shared" si="0"/>
        <v>0</v>
      </c>
      <c r="O10" s="45">
        <f t="shared" si="1"/>
        <v>13</v>
      </c>
      <c r="P10" s="45">
        <v>0</v>
      </c>
      <c r="Q10" s="45">
        <f t="shared" si="2"/>
        <v>113</v>
      </c>
      <c r="S10" s="163"/>
    </row>
    <row r="11" spans="1:19" ht="24.95" customHeight="1" x14ac:dyDescent="0.35">
      <c r="A11" s="1478" t="s">
        <v>54</v>
      </c>
      <c r="B11" s="1478"/>
      <c r="C11" s="45">
        <v>12</v>
      </c>
      <c r="D11" s="45">
        <v>12</v>
      </c>
      <c r="E11" s="45">
        <v>4</v>
      </c>
      <c r="F11" s="45">
        <v>6</v>
      </c>
      <c r="G11" s="45">
        <v>34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f t="shared" si="0"/>
        <v>0</v>
      </c>
      <c r="O11" s="45">
        <f t="shared" si="1"/>
        <v>0</v>
      </c>
      <c r="P11" s="45">
        <v>0</v>
      </c>
      <c r="Q11" s="45">
        <f t="shared" si="2"/>
        <v>34</v>
      </c>
      <c r="S11" s="163"/>
    </row>
    <row r="12" spans="1:19" ht="24.95" customHeight="1" x14ac:dyDescent="0.35">
      <c r="A12" s="1478" t="s">
        <v>55</v>
      </c>
      <c r="B12" s="1478"/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f t="shared" si="0"/>
        <v>0</v>
      </c>
      <c r="O12" s="45">
        <f t="shared" si="1"/>
        <v>0</v>
      </c>
      <c r="P12" s="45">
        <v>0</v>
      </c>
      <c r="Q12" s="45">
        <f t="shared" si="2"/>
        <v>0</v>
      </c>
      <c r="S12" s="163"/>
    </row>
    <row r="13" spans="1:19" ht="24.95" customHeight="1" x14ac:dyDescent="0.35">
      <c r="A13" s="1478" t="s">
        <v>56</v>
      </c>
      <c r="B13" s="1478"/>
      <c r="C13" s="45">
        <v>380</v>
      </c>
      <c r="D13" s="45">
        <v>10</v>
      </c>
      <c r="E13" s="45">
        <v>84</v>
      </c>
      <c r="F13" s="45">
        <v>109</v>
      </c>
      <c r="G13" s="45">
        <v>583</v>
      </c>
      <c r="H13" s="45">
        <v>116</v>
      </c>
      <c r="I13" s="45">
        <v>0</v>
      </c>
      <c r="J13" s="45">
        <v>1</v>
      </c>
      <c r="K13" s="45">
        <v>3</v>
      </c>
      <c r="L13" s="45">
        <v>0</v>
      </c>
      <c r="M13" s="45">
        <v>5</v>
      </c>
      <c r="N13" s="45">
        <f t="shared" si="0"/>
        <v>9</v>
      </c>
      <c r="O13" s="45">
        <f t="shared" si="1"/>
        <v>125</v>
      </c>
      <c r="P13" s="45">
        <v>37</v>
      </c>
      <c r="Q13" s="45">
        <f t="shared" si="2"/>
        <v>745</v>
      </c>
      <c r="S13" s="163"/>
    </row>
    <row r="14" spans="1:19" ht="24.95" customHeight="1" x14ac:dyDescent="0.35">
      <c r="A14" s="1478" t="s">
        <v>57</v>
      </c>
      <c r="B14" s="1478"/>
      <c r="C14" s="45">
        <v>187</v>
      </c>
      <c r="D14" s="45">
        <v>52</v>
      </c>
      <c r="E14" s="45">
        <v>6</v>
      </c>
      <c r="F14" s="45">
        <v>193</v>
      </c>
      <c r="G14" s="45">
        <v>438</v>
      </c>
      <c r="H14" s="45">
        <v>194</v>
      </c>
      <c r="I14" s="45">
        <v>1</v>
      </c>
      <c r="J14" s="45">
        <v>5</v>
      </c>
      <c r="K14" s="45">
        <v>9</v>
      </c>
      <c r="L14" s="45">
        <v>19</v>
      </c>
      <c r="M14" s="45">
        <v>25</v>
      </c>
      <c r="N14" s="45">
        <f t="shared" si="0"/>
        <v>58</v>
      </c>
      <c r="O14" s="45">
        <f t="shared" si="1"/>
        <v>253</v>
      </c>
      <c r="P14" s="45">
        <v>11</v>
      </c>
      <c r="Q14" s="45">
        <f t="shared" si="2"/>
        <v>702</v>
      </c>
      <c r="S14" s="163"/>
    </row>
    <row r="15" spans="1:19" ht="24.95" customHeight="1" x14ac:dyDescent="0.35">
      <c r="A15" s="1499" t="s">
        <v>154</v>
      </c>
      <c r="B15" s="1499"/>
      <c r="C15" s="45">
        <v>18</v>
      </c>
      <c r="D15" s="45">
        <v>0</v>
      </c>
      <c r="E15" s="45">
        <v>11</v>
      </c>
      <c r="F15" s="45">
        <v>5</v>
      </c>
      <c r="G15" s="45">
        <v>34</v>
      </c>
      <c r="H15" s="45">
        <v>2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f t="shared" si="0"/>
        <v>0</v>
      </c>
      <c r="O15" s="45">
        <f t="shared" si="1"/>
        <v>2</v>
      </c>
      <c r="P15" s="45">
        <v>0</v>
      </c>
      <c r="Q15" s="45">
        <f t="shared" si="2"/>
        <v>36</v>
      </c>
      <c r="S15" s="163"/>
    </row>
    <row r="16" spans="1:19" ht="24.95" customHeight="1" x14ac:dyDescent="0.35">
      <c r="A16" s="1499" t="s">
        <v>155</v>
      </c>
      <c r="B16" s="1499"/>
      <c r="C16" s="45">
        <v>18</v>
      </c>
      <c r="D16" s="45">
        <v>28</v>
      </c>
      <c r="E16" s="45">
        <v>2</v>
      </c>
      <c r="F16" s="45">
        <v>15</v>
      </c>
      <c r="G16" s="45">
        <v>63</v>
      </c>
      <c r="H16" s="45">
        <v>3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f t="shared" si="0"/>
        <v>0</v>
      </c>
      <c r="O16" s="45">
        <f t="shared" si="1"/>
        <v>3</v>
      </c>
      <c r="P16" s="45">
        <v>0</v>
      </c>
      <c r="Q16" s="45">
        <f t="shared" si="2"/>
        <v>66</v>
      </c>
      <c r="S16" s="163"/>
    </row>
    <row r="17" spans="1:19" ht="24.95" customHeight="1" x14ac:dyDescent="0.35">
      <c r="A17" s="1499" t="s">
        <v>156</v>
      </c>
      <c r="B17" s="1499"/>
      <c r="C17" s="45">
        <v>24</v>
      </c>
      <c r="D17" s="45">
        <v>8</v>
      </c>
      <c r="E17" s="45">
        <v>21</v>
      </c>
      <c r="F17" s="45">
        <v>5</v>
      </c>
      <c r="G17" s="45">
        <v>58</v>
      </c>
      <c r="H17" s="45">
        <v>7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f t="shared" si="0"/>
        <v>0</v>
      </c>
      <c r="O17" s="45">
        <f t="shared" si="1"/>
        <v>7</v>
      </c>
      <c r="P17" s="45">
        <v>0</v>
      </c>
      <c r="Q17" s="45">
        <f t="shared" si="2"/>
        <v>65</v>
      </c>
      <c r="S17" s="163"/>
    </row>
    <row r="18" spans="1:19" ht="24.95" customHeight="1" x14ac:dyDescent="0.35">
      <c r="A18" s="1499" t="s">
        <v>158</v>
      </c>
      <c r="B18" s="1499"/>
      <c r="C18" s="45">
        <v>3</v>
      </c>
      <c r="D18" s="45">
        <v>3</v>
      </c>
      <c r="E18" s="45">
        <v>0</v>
      </c>
      <c r="F18" s="45">
        <v>1</v>
      </c>
      <c r="G18" s="45">
        <v>7</v>
      </c>
      <c r="H18" s="45">
        <v>2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f t="shared" si="0"/>
        <v>0</v>
      </c>
      <c r="O18" s="45">
        <f t="shared" si="1"/>
        <v>2</v>
      </c>
      <c r="P18" s="45">
        <v>0</v>
      </c>
      <c r="Q18" s="45">
        <f t="shared" si="2"/>
        <v>9</v>
      </c>
      <c r="S18" s="163"/>
    </row>
    <row r="19" spans="1:19" ht="24.95" customHeight="1" x14ac:dyDescent="0.35">
      <c r="A19" s="1499" t="s">
        <v>157</v>
      </c>
      <c r="B19" s="1499"/>
      <c r="C19" s="45">
        <v>38</v>
      </c>
      <c r="D19" s="45">
        <v>32</v>
      </c>
      <c r="E19" s="45">
        <v>22</v>
      </c>
      <c r="F19" s="45">
        <v>27</v>
      </c>
      <c r="G19" s="45">
        <v>119</v>
      </c>
      <c r="H19" s="45">
        <v>0</v>
      </c>
      <c r="I19" s="45">
        <v>0</v>
      </c>
      <c r="J19" s="45">
        <v>0</v>
      </c>
      <c r="K19" s="45">
        <v>0</v>
      </c>
      <c r="L19" s="45">
        <v>1</v>
      </c>
      <c r="M19" s="45">
        <v>0</v>
      </c>
      <c r="N19" s="45">
        <f t="shared" si="0"/>
        <v>1</v>
      </c>
      <c r="O19" s="45">
        <f t="shared" si="1"/>
        <v>1</v>
      </c>
      <c r="P19" s="45">
        <v>0</v>
      </c>
      <c r="Q19" s="45">
        <f t="shared" si="2"/>
        <v>120</v>
      </c>
      <c r="S19" s="163"/>
    </row>
    <row r="20" spans="1:19" ht="24.95" customHeight="1" x14ac:dyDescent="0.35">
      <c r="A20" s="1499" t="s">
        <v>162</v>
      </c>
      <c r="B20" s="1499"/>
      <c r="C20" s="45">
        <v>297</v>
      </c>
      <c r="D20" s="45">
        <v>0</v>
      </c>
      <c r="E20" s="45">
        <v>71</v>
      </c>
      <c r="F20" s="45">
        <v>108</v>
      </c>
      <c r="G20" s="45">
        <v>476</v>
      </c>
      <c r="H20" s="45">
        <v>79</v>
      </c>
      <c r="I20" s="45">
        <v>0</v>
      </c>
      <c r="J20" s="45">
        <v>2</v>
      </c>
      <c r="K20" s="45">
        <v>0</v>
      </c>
      <c r="L20" s="45">
        <v>0</v>
      </c>
      <c r="M20" s="45">
        <v>0</v>
      </c>
      <c r="N20" s="45">
        <f t="shared" si="0"/>
        <v>2</v>
      </c>
      <c r="O20" s="45">
        <f t="shared" si="1"/>
        <v>81</v>
      </c>
      <c r="P20" s="45">
        <v>17</v>
      </c>
      <c r="Q20" s="45">
        <f t="shared" si="2"/>
        <v>574</v>
      </c>
      <c r="S20" s="163"/>
    </row>
    <row r="21" spans="1:19" ht="24.95" customHeight="1" x14ac:dyDescent="0.35">
      <c r="A21" s="1499" t="s">
        <v>159</v>
      </c>
      <c r="B21" s="1499"/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f>G21+O21+P21</f>
        <v>0</v>
      </c>
      <c r="S21" s="163"/>
    </row>
    <row r="22" spans="1:19" ht="20.100000000000001" customHeight="1" x14ac:dyDescent="0.35">
      <c r="A22" s="1499" t="s">
        <v>160</v>
      </c>
      <c r="B22" s="1499"/>
      <c r="C22" s="45">
        <v>292</v>
      </c>
      <c r="D22" s="45">
        <v>0</v>
      </c>
      <c r="E22" s="45">
        <v>19</v>
      </c>
      <c r="F22" s="45">
        <v>38</v>
      </c>
      <c r="G22" s="45">
        <v>349</v>
      </c>
      <c r="H22" s="45">
        <v>162</v>
      </c>
      <c r="I22" s="45">
        <v>0</v>
      </c>
      <c r="J22" s="45">
        <v>1</v>
      </c>
      <c r="K22" s="45">
        <v>0</v>
      </c>
      <c r="L22" s="45">
        <v>0</v>
      </c>
      <c r="M22" s="45">
        <v>1</v>
      </c>
      <c r="N22" s="45">
        <f>SUM(J22:M22)</f>
        <v>2</v>
      </c>
      <c r="O22" s="45">
        <f>SUM(H22:M22)</f>
        <v>164</v>
      </c>
      <c r="P22" s="45">
        <v>0</v>
      </c>
      <c r="Q22" s="45">
        <f>G22+O22+P22</f>
        <v>513</v>
      </c>
      <c r="S22" s="163"/>
    </row>
    <row r="23" spans="1:19" ht="24.95" customHeight="1" x14ac:dyDescent="0.35">
      <c r="A23" s="1499" t="s">
        <v>161</v>
      </c>
      <c r="B23" s="1499"/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45">
        <f t="shared" si="0"/>
        <v>0</v>
      </c>
      <c r="O23" s="45">
        <f t="shared" si="1"/>
        <v>0</v>
      </c>
      <c r="P23" s="45">
        <v>0</v>
      </c>
      <c r="Q23" s="45">
        <f t="shared" si="2"/>
        <v>0</v>
      </c>
      <c r="S23" s="163"/>
    </row>
    <row r="24" spans="1:19" ht="24.95" customHeight="1" x14ac:dyDescent="0.35">
      <c r="A24" s="1499" t="s">
        <v>163</v>
      </c>
      <c r="B24" s="1499"/>
      <c r="C24" s="45">
        <v>70</v>
      </c>
      <c r="D24" s="45">
        <v>43</v>
      </c>
      <c r="E24" s="45">
        <v>0</v>
      </c>
      <c r="F24" s="45">
        <v>79</v>
      </c>
      <c r="G24" s="45">
        <v>192</v>
      </c>
      <c r="H24" s="45">
        <v>99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f t="shared" si="0"/>
        <v>0</v>
      </c>
      <c r="O24" s="45">
        <f t="shared" si="1"/>
        <v>99</v>
      </c>
      <c r="P24" s="45">
        <v>0</v>
      </c>
      <c r="Q24" s="45">
        <f t="shared" si="2"/>
        <v>291</v>
      </c>
      <c r="S24" s="163"/>
    </row>
    <row r="25" spans="1:19" ht="24.95" customHeight="1" x14ac:dyDescent="0.35">
      <c r="A25" s="1499" t="s">
        <v>164</v>
      </c>
      <c r="B25" s="1499"/>
      <c r="C25" s="45">
        <v>109</v>
      </c>
      <c r="D25" s="45">
        <v>16</v>
      </c>
      <c r="E25" s="45">
        <v>0</v>
      </c>
      <c r="F25" s="45">
        <v>26</v>
      </c>
      <c r="G25" s="45">
        <v>151</v>
      </c>
      <c r="H25" s="45">
        <v>39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f t="shared" si="0"/>
        <v>0</v>
      </c>
      <c r="O25" s="45">
        <f t="shared" si="1"/>
        <v>39</v>
      </c>
      <c r="P25" s="45">
        <v>1</v>
      </c>
      <c r="Q25" s="45">
        <f t="shared" si="2"/>
        <v>191</v>
      </c>
      <c r="S25" s="163"/>
    </row>
    <row r="26" spans="1:19" ht="24.95" customHeight="1" thickBot="1" x14ac:dyDescent="0.4">
      <c r="A26" s="1505" t="s">
        <v>58</v>
      </c>
      <c r="B26" s="1505"/>
      <c r="C26" s="45">
        <f>SUM(C6:C25)</f>
        <v>1820</v>
      </c>
      <c r="D26" s="45">
        <f t="shared" ref="D26:Q26" si="3">SUM(D6:D25)</f>
        <v>225</v>
      </c>
      <c r="E26" s="45">
        <f t="shared" si="3"/>
        <v>308</v>
      </c>
      <c r="F26" s="45">
        <f t="shared" si="3"/>
        <v>681</v>
      </c>
      <c r="G26" s="45">
        <f t="shared" si="3"/>
        <v>3034</v>
      </c>
      <c r="H26" s="45">
        <f t="shared" si="3"/>
        <v>984</v>
      </c>
      <c r="I26" s="45">
        <f t="shared" si="3"/>
        <v>11</v>
      </c>
      <c r="J26" s="45">
        <f t="shared" si="3"/>
        <v>45</v>
      </c>
      <c r="K26" s="45">
        <f t="shared" si="3"/>
        <v>203</v>
      </c>
      <c r="L26" s="45">
        <f t="shared" si="3"/>
        <v>58</v>
      </c>
      <c r="M26" s="45">
        <f t="shared" si="3"/>
        <v>182</v>
      </c>
      <c r="N26" s="45">
        <f t="shared" si="3"/>
        <v>488</v>
      </c>
      <c r="O26" s="45">
        <f t="shared" si="3"/>
        <v>1483</v>
      </c>
      <c r="P26" s="45">
        <f t="shared" si="3"/>
        <v>959</v>
      </c>
      <c r="Q26" s="45">
        <f t="shared" si="3"/>
        <v>5476</v>
      </c>
      <c r="S26" s="163"/>
    </row>
    <row r="27" spans="1:19" ht="24.95" customHeight="1" thickBot="1" x14ac:dyDescent="0.4">
      <c r="A27" s="1504" t="s">
        <v>16</v>
      </c>
      <c r="B27" s="1504"/>
      <c r="C27" s="8">
        <f>C26+'ج 3 لكل القطاعات'!C32</f>
        <v>15750</v>
      </c>
      <c r="D27" s="8">
        <f>D26+'ج 3 لكل القطاعات'!D32</f>
        <v>6691</v>
      </c>
      <c r="E27" s="8">
        <f>E26+'ج 3 لكل القطاعات'!E32</f>
        <v>4830</v>
      </c>
      <c r="F27" s="8">
        <f>F26+'ج 3 لكل القطاعات'!F32</f>
        <v>7514</v>
      </c>
      <c r="G27" s="8">
        <f>G26+'ج 3 لكل القطاعات'!G32</f>
        <v>34785</v>
      </c>
      <c r="H27" s="8">
        <f>H26+'ج 3 لكل القطاعات'!H32</f>
        <v>33266</v>
      </c>
      <c r="I27" s="8">
        <f>I26+'ج 3 لكل القطاعات'!I32</f>
        <v>175</v>
      </c>
      <c r="J27" s="8">
        <f>J26+'ج 3 لكل القطاعات'!J32</f>
        <v>3341</v>
      </c>
      <c r="K27" s="8">
        <f>K26+'ج 3 لكل القطاعات'!K32</f>
        <v>1312</v>
      </c>
      <c r="L27" s="8">
        <f>L26+'ج 3 لكل القطاعات'!L32</f>
        <v>985</v>
      </c>
      <c r="M27" s="8">
        <f>M26+'ج 3 لكل القطاعات'!M32</f>
        <v>2868</v>
      </c>
      <c r="N27" s="8">
        <f>N26+'ج 3 لكل القطاعات'!N32</f>
        <v>8506</v>
      </c>
      <c r="O27" s="8">
        <f>O26+'ج 3 لكل القطاعات'!O32</f>
        <v>41947</v>
      </c>
      <c r="P27" s="8">
        <f>P26+'ج 3 لكل القطاعات'!P32</f>
        <v>8289</v>
      </c>
      <c r="Q27" s="8">
        <f>Q26+'ج 3 لكل القطاعات'!Q32</f>
        <v>85021</v>
      </c>
      <c r="S27" s="163"/>
    </row>
    <row r="28" spans="1:19" ht="25.5" x14ac:dyDescent="0.35">
      <c r="S28" s="163"/>
    </row>
    <row r="29" spans="1:19" ht="25.5" x14ac:dyDescent="0.35">
      <c r="S29" s="163"/>
    </row>
    <row r="30" spans="1:19" ht="25.5" x14ac:dyDescent="0.35">
      <c r="S30" s="163"/>
    </row>
    <row r="31" spans="1:19" ht="25.5" x14ac:dyDescent="0.35">
      <c r="S31" s="163"/>
    </row>
    <row r="32" spans="1:19" ht="25.5" x14ac:dyDescent="0.35">
      <c r="S32" s="163"/>
    </row>
    <row r="33" spans="19:19" ht="25.5" customHeight="1" x14ac:dyDescent="0.35">
      <c r="S33" s="163"/>
    </row>
    <row r="34" spans="19:19" ht="25.5" x14ac:dyDescent="0.35">
      <c r="S34" s="163"/>
    </row>
    <row r="35" spans="19:19" ht="25.5" customHeight="1" x14ac:dyDescent="0.35">
      <c r="S35" s="163"/>
    </row>
    <row r="36" spans="19:19" ht="25.5" x14ac:dyDescent="0.35">
      <c r="S36" s="163"/>
    </row>
    <row r="37" spans="19:19" ht="25.5" x14ac:dyDescent="0.35">
      <c r="S37" s="163"/>
    </row>
    <row r="38" spans="19:19" ht="25.5" x14ac:dyDescent="0.35">
      <c r="S38" s="163"/>
    </row>
    <row r="39" spans="19:19" ht="25.5" x14ac:dyDescent="0.35">
      <c r="S39" s="163"/>
    </row>
    <row r="40" spans="19:19" ht="25.5" x14ac:dyDescent="0.35">
      <c r="S40" s="163"/>
    </row>
    <row r="41" spans="19:19" ht="25.5" x14ac:dyDescent="0.35">
      <c r="S41" s="163"/>
    </row>
    <row r="42" spans="19:19" ht="25.5" x14ac:dyDescent="0.35">
      <c r="S42" s="163"/>
    </row>
    <row r="43" spans="19:19" ht="25.5" x14ac:dyDescent="0.35">
      <c r="S43" s="163"/>
    </row>
    <row r="44" spans="19:19" ht="25.5" customHeight="1" x14ac:dyDescent="0.35">
      <c r="S44" s="163"/>
    </row>
    <row r="45" spans="19:19" ht="25.5" x14ac:dyDescent="0.35">
      <c r="S45" s="163"/>
    </row>
    <row r="46" spans="19:19" ht="25.5" x14ac:dyDescent="0.35">
      <c r="S46" s="163"/>
    </row>
    <row r="47" spans="19:19" ht="25.5" x14ac:dyDescent="0.35">
      <c r="S47" s="163"/>
    </row>
    <row r="48" spans="19:19" ht="25.5" x14ac:dyDescent="0.35">
      <c r="S48" s="163"/>
    </row>
    <row r="49" spans="19:19" ht="25.5" x14ac:dyDescent="0.35">
      <c r="S49" s="163"/>
    </row>
    <row r="50" spans="19:19" ht="25.5" x14ac:dyDescent="0.35">
      <c r="S50" s="163"/>
    </row>
    <row r="51" spans="19:19" ht="25.5" x14ac:dyDescent="0.35">
      <c r="S51" s="163"/>
    </row>
    <row r="52" spans="19:19" ht="25.5" x14ac:dyDescent="0.35">
      <c r="S52" s="163"/>
    </row>
    <row r="53" spans="19:19" ht="25.5" x14ac:dyDescent="0.35">
      <c r="S53" s="163"/>
    </row>
    <row r="54" spans="19:19" ht="25.5" x14ac:dyDescent="0.35">
      <c r="S54" s="163"/>
    </row>
  </sheetData>
  <mergeCells count="35">
    <mergeCell ref="H3:N3"/>
    <mergeCell ref="A12:B12"/>
    <mergeCell ref="A13:B13"/>
    <mergeCell ref="A14:B14"/>
    <mergeCell ref="A8:B8"/>
    <mergeCell ref="A9:B9"/>
    <mergeCell ref="A10:B10"/>
    <mergeCell ref="A11:B11"/>
    <mergeCell ref="C3:G3"/>
    <mergeCell ref="A27:B2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7:B17"/>
    <mergeCell ref="A6:B6"/>
    <mergeCell ref="A1:C1"/>
    <mergeCell ref="A2:P2"/>
    <mergeCell ref="A3:A5"/>
    <mergeCell ref="J4:N4"/>
    <mergeCell ref="H4:H5"/>
    <mergeCell ref="I4:I5"/>
    <mergeCell ref="D4:D5"/>
    <mergeCell ref="E4:E5"/>
    <mergeCell ref="F4:F5"/>
    <mergeCell ref="G4:G5"/>
    <mergeCell ref="C4:C5"/>
    <mergeCell ref="A15:B15"/>
    <mergeCell ref="A16:B16"/>
    <mergeCell ref="A7:B7"/>
  </mergeCells>
  <pageMargins left="0.7" right="0.7" top="0.45" bottom="0.32" header="0.24" footer="0.2"/>
  <pageSetup paperSize="9" scale="73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rightToLeft="1" view="pageBreakPreview" zoomScale="60" zoomScaleNormal="55" workbookViewId="0">
      <selection sqref="A1:Q14"/>
    </sheetView>
  </sheetViews>
  <sheetFormatPr defaultRowHeight="34.15" customHeight="1" x14ac:dyDescent="0.25"/>
  <cols>
    <col min="1" max="1" width="26.5703125" customWidth="1"/>
    <col min="2" max="2" width="11" customWidth="1"/>
    <col min="3" max="3" width="11.5703125" customWidth="1"/>
    <col min="4" max="4" width="11" customWidth="1"/>
    <col min="5" max="5" width="14.140625" customWidth="1"/>
    <col min="6" max="6" width="15.7109375" customWidth="1"/>
    <col min="7" max="7" width="12.42578125" customWidth="1"/>
    <col min="8" max="8" width="12.140625" customWidth="1"/>
    <col min="9" max="9" width="12.7109375" customWidth="1"/>
    <col min="10" max="10" width="10" customWidth="1"/>
    <col min="11" max="11" width="12.28515625" customWidth="1"/>
    <col min="12" max="12" width="13.85546875" customWidth="1"/>
    <col min="13" max="14" width="11.7109375" customWidth="1"/>
    <col min="15" max="15" width="13.28515625" customWidth="1"/>
    <col min="16" max="16" width="11.7109375" customWidth="1"/>
    <col min="17" max="17" width="12.7109375" customWidth="1"/>
  </cols>
  <sheetData>
    <row r="1" spans="1:19" ht="49.5" customHeight="1" x14ac:dyDescent="0.25">
      <c r="A1" s="1771" t="s">
        <v>106</v>
      </c>
      <c r="B1" s="1771"/>
      <c r="C1" s="1771"/>
      <c r="D1" s="1771"/>
      <c r="E1" s="1771"/>
      <c r="F1" s="1771"/>
      <c r="G1" s="1771"/>
      <c r="H1" s="1771"/>
      <c r="I1" s="1771"/>
      <c r="J1" s="1771"/>
      <c r="K1" s="1771"/>
      <c r="L1" s="1771"/>
      <c r="M1" s="1771"/>
      <c r="N1" s="1771"/>
      <c r="O1" s="1771"/>
      <c r="P1" s="1771"/>
      <c r="Q1" s="1771"/>
      <c r="S1" s="141"/>
    </row>
    <row r="2" spans="1:19" ht="44.25" customHeight="1" thickBot="1" x14ac:dyDescent="0.3">
      <c r="A2" s="1771" t="s">
        <v>273</v>
      </c>
      <c r="B2" s="1771"/>
      <c r="C2" s="1771"/>
      <c r="D2" s="1771"/>
      <c r="E2" s="1771"/>
      <c r="F2" s="1771"/>
      <c r="G2" s="1771"/>
      <c r="H2" s="1771"/>
      <c r="I2" s="1771"/>
      <c r="J2" s="1771"/>
      <c r="K2" s="1771"/>
      <c r="L2" s="1771"/>
      <c r="M2" s="1771"/>
      <c r="N2" s="1771"/>
      <c r="O2" s="1771"/>
      <c r="P2" s="1771"/>
      <c r="Q2" s="1771"/>
      <c r="S2" s="141"/>
    </row>
    <row r="3" spans="1:19" ht="45" customHeight="1" x14ac:dyDescent="0.25">
      <c r="A3" s="1770" t="s">
        <v>228</v>
      </c>
      <c r="B3" s="1776" t="s">
        <v>107</v>
      </c>
      <c r="C3" s="1777"/>
      <c r="D3" s="1777"/>
      <c r="E3" s="1777"/>
      <c r="F3" s="1777"/>
      <c r="G3" s="1777"/>
      <c r="H3" s="1777"/>
      <c r="I3" s="1777"/>
      <c r="J3" s="1777"/>
      <c r="K3" s="1777"/>
      <c r="L3" s="1777"/>
      <c r="M3" s="1777"/>
      <c r="N3" s="1777"/>
      <c r="O3" s="1777"/>
      <c r="P3" s="1777"/>
      <c r="Q3" s="1777"/>
      <c r="S3" s="141"/>
    </row>
    <row r="4" spans="1:19" ht="34.15" customHeight="1" x14ac:dyDescent="0.25">
      <c r="A4" s="1771"/>
      <c r="B4" s="1778" t="s">
        <v>108</v>
      </c>
      <c r="C4" s="1779" t="s">
        <v>109</v>
      </c>
      <c r="D4" s="1779" t="s">
        <v>110</v>
      </c>
      <c r="E4" s="1775" t="s">
        <v>260</v>
      </c>
      <c r="F4" s="1775" t="s">
        <v>261</v>
      </c>
      <c r="G4" s="1779" t="s">
        <v>111</v>
      </c>
      <c r="H4" s="1775" t="s">
        <v>113</v>
      </c>
      <c r="I4" s="1775" t="s">
        <v>262</v>
      </c>
      <c r="J4" s="1775" t="s">
        <v>263</v>
      </c>
      <c r="K4" s="1775" t="s">
        <v>117</v>
      </c>
      <c r="L4" s="1775" t="s">
        <v>118</v>
      </c>
      <c r="M4" s="1775" t="s">
        <v>119</v>
      </c>
      <c r="N4" s="1775" t="s">
        <v>121</v>
      </c>
      <c r="O4" s="1775" t="s">
        <v>128</v>
      </c>
      <c r="P4" s="1775" t="s">
        <v>183</v>
      </c>
      <c r="Q4" s="1775" t="s">
        <v>129</v>
      </c>
      <c r="S4" s="141"/>
    </row>
    <row r="5" spans="1:19" ht="40.5" customHeight="1" x14ac:dyDescent="0.25">
      <c r="A5" s="1771"/>
      <c r="B5" s="1778"/>
      <c r="C5" s="1779"/>
      <c r="D5" s="1779"/>
      <c r="E5" s="1775"/>
      <c r="F5" s="1775"/>
      <c r="G5" s="1779"/>
      <c r="H5" s="1775"/>
      <c r="I5" s="1775"/>
      <c r="J5" s="1775"/>
      <c r="K5" s="1775"/>
      <c r="L5" s="1775"/>
      <c r="M5" s="1775"/>
      <c r="N5" s="1775"/>
      <c r="O5" s="1775"/>
      <c r="P5" s="1775"/>
      <c r="Q5" s="1775"/>
      <c r="S5" s="141"/>
    </row>
    <row r="6" spans="1:19" ht="24.95" customHeight="1" x14ac:dyDescent="0.25">
      <c r="A6" s="230" t="s">
        <v>26</v>
      </c>
      <c r="B6" s="223">
        <v>0</v>
      </c>
      <c r="C6" s="226">
        <v>0</v>
      </c>
      <c r="D6" s="226">
        <v>0</v>
      </c>
      <c r="E6" s="226">
        <v>0</v>
      </c>
      <c r="F6" s="226">
        <v>0</v>
      </c>
      <c r="G6" s="226">
        <v>0</v>
      </c>
      <c r="H6" s="226">
        <v>0</v>
      </c>
      <c r="I6" s="226">
        <v>0</v>
      </c>
      <c r="J6" s="226">
        <v>0</v>
      </c>
      <c r="K6" s="226">
        <v>0</v>
      </c>
      <c r="L6" s="226">
        <v>0</v>
      </c>
      <c r="M6" s="226">
        <v>0</v>
      </c>
      <c r="N6" s="226">
        <v>0</v>
      </c>
      <c r="O6" s="226">
        <v>0</v>
      </c>
      <c r="P6" s="226">
        <v>0</v>
      </c>
      <c r="Q6" s="226">
        <v>16</v>
      </c>
      <c r="S6" s="141"/>
    </row>
    <row r="7" spans="1:19" ht="24.95" customHeight="1" x14ac:dyDescent="0.25">
      <c r="A7" s="230" t="s">
        <v>70</v>
      </c>
      <c r="B7" s="223">
        <v>1</v>
      </c>
      <c r="C7" s="226">
        <v>1</v>
      </c>
      <c r="D7" s="226">
        <v>51</v>
      </c>
      <c r="E7" s="226">
        <v>0</v>
      </c>
      <c r="F7" s="226">
        <v>0</v>
      </c>
      <c r="G7" s="226">
        <v>33</v>
      </c>
      <c r="H7" s="226">
        <v>0</v>
      </c>
      <c r="I7" s="226">
        <v>0</v>
      </c>
      <c r="J7" s="226">
        <v>0</v>
      </c>
      <c r="K7" s="226">
        <v>26</v>
      </c>
      <c r="L7" s="226">
        <v>5</v>
      </c>
      <c r="M7" s="226">
        <v>353</v>
      </c>
      <c r="N7" s="226">
        <v>0</v>
      </c>
      <c r="O7" s="226">
        <v>75</v>
      </c>
      <c r="P7" s="226">
        <v>0</v>
      </c>
      <c r="Q7" s="226">
        <v>280</v>
      </c>
      <c r="S7" s="141"/>
    </row>
    <row r="8" spans="1:19" ht="24.95" customHeight="1" x14ac:dyDescent="0.25">
      <c r="A8" s="230" t="s">
        <v>30</v>
      </c>
      <c r="B8" s="223">
        <v>9</v>
      </c>
      <c r="C8" s="226">
        <v>1</v>
      </c>
      <c r="D8" s="226">
        <v>18</v>
      </c>
      <c r="E8" s="226">
        <v>36</v>
      </c>
      <c r="F8" s="226">
        <v>0</v>
      </c>
      <c r="G8" s="226">
        <v>1</v>
      </c>
      <c r="H8" s="226">
        <v>0</v>
      </c>
      <c r="I8" s="226">
        <v>1</v>
      </c>
      <c r="J8" s="226">
        <v>1</v>
      </c>
      <c r="K8" s="226">
        <v>0</v>
      </c>
      <c r="L8" s="226">
        <v>0</v>
      </c>
      <c r="M8" s="226">
        <v>0</v>
      </c>
      <c r="N8" s="226">
        <v>0</v>
      </c>
      <c r="O8" s="226">
        <v>0</v>
      </c>
      <c r="P8" s="226">
        <v>0</v>
      </c>
      <c r="Q8" s="226">
        <v>3</v>
      </c>
      <c r="S8" s="141"/>
    </row>
    <row r="9" spans="1:19" ht="24.95" customHeight="1" x14ac:dyDescent="0.25">
      <c r="A9" s="230" t="s">
        <v>31</v>
      </c>
      <c r="B9" s="223">
        <v>0</v>
      </c>
      <c r="C9" s="226">
        <v>0</v>
      </c>
      <c r="D9" s="226">
        <v>1</v>
      </c>
      <c r="E9" s="226">
        <v>0</v>
      </c>
      <c r="F9" s="226">
        <v>1</v>
      </c>
      <c r="G9" s="226">
        <v>1</v>
      </c>
      <c r="H9" s="226">
        <v>0</v>
      </c>
      <c r="I9" s="226">
        <v>0</v>
      </c>
      <c r="J9" s="226">
        <v>0</v>
      </c>
      <c r="K9" s="226">
        <v>0</v>
      </c>
      <c r="L9" s="226">
        <v>0</v>
      </c>
      <c r="M9" s="226">
        <v>67</v>
      </c>
      <c r="N9" s="226">
        <v>0</v>
      </c>
      <c r="O9" s="226">
        <v>0</v>
      </c>
      <c r="P9" s="226">
        <v>0</v>
      </c>
      <c r="Q9" s="226">
        <v>36</v>
      </c>
      <c r="S9" s="141"/>
    </row>
    <row r="10" spans="1:19" ht="24.95" customHeight="1" x14ac:dyDescent="0.25">
      <c r="A10" s="230" t="s">
        <v>71</v>
      </c>
      <c r="B10" s="223">
        <v>0</v>
      </c>
      <c r="C10" s="226">
        <v>1</v>
      </c>
      <c r="D10" s="226">
        <v>34</v>
      </c>
      <c r="E10" s="226">
        <v>0</v>
      </c>
      <c r="F10" s="226">
        <v>0</v>
      </c>
      <c r="G10" s="226">
        <v>20</v>
      </c>
      <c r="H10" s="226">
        <v>2</v>
      </c>
      <c r="I10" s="226">
        <v>0</v>
      </c>
      <c r="J10" s="226">
        <v>0</v>
      </c>
      <c r="K10" s="226">
        <v>11</v>
      </c>
      <c r="L10" s="226">
        <v>21</v>
      </c>
      <c r="M10" s="226">
        <v>109</v>
      </c>
      <c r="N10" s="226">
        <v>1</v>
      </c>
      <c r="O10" s="226">
        <v>2</v>
      </c>
      <c r="P10" s="226">
        <v>2</v>
      </c>
      <c r="Q10" s="226">
        <v>8</v>
      </c>
      <c r="S10" s="141"/>
    </row>
    <row r="11" spans="1:19" ht="24.95" customHeight="1" x14ac:dyDescent="0.25">
      <c r="A11" s="230" t="s">
        <v>34</v>
      </c>
      <c r="B11" s="223">
        <v>0</v>
      </c>
      <c r="C11" s="226">
        <v>0</v>
      </c>
      <c r="D11" s="226">
        <v>0</v>
      </c>
      <c r="E11" s="226">
        <v>1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  <c r="L11" s="226">
        <v>0</v>
      </c>
      <c r="M11" s="226">
        <v>110</v>
      </c>
      <c r="N11" s="226">
        <v>0</v>
      </c>
      <c r="O11" s="226">
        <v>27</v>
      </c>
      <c r="P11" s="226">
        <v>0</v>
      </c>
      <c r="Q11" s="226">
        <v>0</v>
      </c>
      <c r="S11" s="141"/>
    </row>
    <row r="12" spans="1:19" ht="24.95" customHeight="1" x14ac:dyDescent="0.25">
      <c r="A12" s="230" t="s">
        <v>72</v>
      </c>
      <c r="B12" s="223">
        <v>0</v>
      </c>
      <c r="C12" s="226">
        <v>0</v>
      </c>
      <c r="D12" s="226">
        <v>0</v>
      </c>
      <c r="E12" s="226">
        <v>0</v>
      </c>
      <c r="F12" s="226">
        <v>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  <c r="L12" s="226">
        <v>0</v>
      </c>
      <c r="M12" s="226">
        <v>4</v>
      </c>
      <c r="N12" s="226">
        <v>0</v>
      </c>
      <c r="O12" s="226">
        <v>0</v>
      </c>
      <c r="P12" s="226">
        <v>0</v>
      </c>
      <c r="Q12" s="226">
        <v>0</v>
      </c>
      <c r="S12" s="141"/>
    </row>
    <row r="13" spans="1:19" ht="34.15" customHeight="1" x14ac:dyDescent="0.25">
      <c r="A13" s="230" t="s">
        <v>79</v>
      </c>
      <c r="B13" s="223">
        <v>0</v>
      </c>
      <c r="C13" s="223">
        <v>0</v>
      </c>
      <c r="D13" s="223">
        <v>0</v>
      </c>
      <c r="E13" s="223">
        <v>0</v>
      </c>
      <c r="F13" s="223">
        <v>0</v>
      </c>
      <c r="G13" s="223">
        <v>1</v>
      </c>
      <c r="H13" s="223">
        <v>0</v>
      </c>
      <c r="I13" s="223">
        <v>0</v>
      </c>
      <c r="J13" s="223">
        <v>0</v>
      </c>
      <c r="K13" s="223">
        <v>6</v>
      </c>
      <c r="L13" s="223">
        <v>0</v>
      </c>
      <c r="M13" s="223">
        <v>8</v>
      </c>
      <c r="N13" s="223">
        <v>0</v>
      </c>
      <c r="O13" s="223">
        <v>0</v>
      </c>
      <c r="P13" s="223">
        <v>0</v>
      </c>
      <c r="Q13" s="223">
        <v>2</v>
      </c>
      <c r="S13" s="141"/>
    </row>
    <row r="14" spans="1:19" ht="34.15" customHeight="1" x14ac:dyDescent="0.25">
      <c r="A14" s="230" t="s">
        <v>82</v>
      </c>
      <c r="B14" s="223">
        <v>0</v>
      </c>
      <c r="C14" s="223">
        <v>0</v>
      </c>
      <c r="D14" s="223">
        <v>0</v>
      </c>
      <c r="E14" s="223">
        <v>0</v>
      </c>
      <c r="F14" s="223">
        <v>0</v>
      </c>
      <c r="G14" s="223">
        <v>0</v>
      </c>
      <c r="H14" s="223">
        <v>0</v>
      </c>
      <c r="I14" s="223">
        <v>0</v>
      </c>
      <c r="J14" s="223">
        <v>0</v>
      </c>
      <c r="K14" s="223">
        <v>0</v>
      </c>
      <c r="L14" s="223">
        <v>0</v>
      </c>
      <c r="M14" s="223">
        <v>1</v>
      </c>
      <c r="N14" s="223">
        <v>0</v>
      </c>
      <c r="O14" s="223">
        <v>0</v>
      </c>
      <c r="P14" s="223">
        <v>0</v>
      </c>
      <c r="Q14" s="223">
        <v>0</v>
      </c>
      <c r="S14" s="141"/>
    </row>
    <row r="15" spans="1:19" ht="30.6" customHeight="1" thickBot="1" x14ac:dyDescent="0.3">
      <c r="A15" s="231" t="s">
        <v>58</v>
      </c>
      <c r="B15" s="232">
        <f>SUM(B6:B14)</f>
        <v>10</v>
      </c>
      <c r="C15" s="232">
        <f t="shared" ref="C15:Q15" si="0">SUM(C6:C14)</f>
        <v>3</v>
      </c>
      <c r="D15" s="232">
        <f t="shared" si="0"/>
        <v>104</v>
      </c>
      <c r="E15" s="232">
        <f t="shared" si="0"/>
        <v>37</v>
      </c>
      <c r="F15" s="232">
        <f t="shared" si="0"/>
        <v>1</v>
      </c>
      <c r="G15" s="232">
        <f t="shared" si="0"/>
        <v>56</v>
      </c>
      <c r="H15" s="232">
        <f t="shared" si="0"/>
        <v>2</v>
      </c>
      <c r="I15" s="232">
        <f t="shared" si="0"/>
        <v>1</v>
      </c>
      <c r="J15" s="232">
        <f t="shared" si="0"/>
        <v>1</v>
      </c>
      <c r="K15" s="232">
        <f t="shared" si="0"/>
        <v>43</v>
      </c>
      <c r="L15" s="232">
        <f t="shared" si="0"/>
        <v>26</v>
      </c>
      <c r="M15" s="232">
        <f t="shared" si="0"/>
        <v>652</v>
      </c>
      <c r="N15" s="232">
        <f t="shared" si="0"/>
        <v>1</v>
      </c>
      <c r="O15" s="232">
        <f t="shared" si="0"/>
        <v>104</v>
      </c>
      <c r="P15" s="232">
        <f t="shared" si="0"/>
        <v>2</v>
      </c>
      <c r="Q15" s="232">
        <f t="shared" si="0"/>
        <v>345</v>
      </c>
      <c r="S15" s="141"/>
    </row>
    <row r="16" spans="1:19" ht="34.15" customHeight="1" x14ac:dyDescent="0.25">
      <c r="M16" s="140"/>
      <c r="S16" s="141"/>
    </row>
  </sheetData>
  <mergeCells count="20">
    <mergeCell ref="M4:M5"/>
    <mergeCell ref="N4:N5"/>
    <mergeCell ref="O4:O5"/>
    <mergeCell ref="P4:P5"/>
    <mergeCell ref="Q4:Q5"/>
    <mergeCell ref="A1:Q1"/>
    <mergeCell ref="A2:Q2"/>
    <mergeCell ref="A3:A5"/>
    <mergeCell ref="B3:Q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6999999999999995" right="0.52" top="0.75" bottom="0.6" header="0.49" footer="0.31496062992126"/>
  <pageSetup paperSize="9" scale="40" orientation="portrait" r:id="rId1"/>
  <headerFooter>
    <oddFooter>&amp;C&amp;"-,غامق"&amp;10 &amp;12 12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rightToLeft="1" view="pageBreakPreview" zoomScale="60" zoomScaleNormal="55" workbookViewId="0">
      <selection sqref="A1:N14"/>
    </sheetView>
  </sheetViews>
  <sheetFormatPr defaultRowHeight="30.6" customHeight="1" x14ac:dyDescent="0.25"/>
  <cols>
    <col min="1" max="1" width="25.7109375" customWidth="1"/>
    <col min="2" max="2" width="18.140625" customWidth="1"/>
    <col min="3" max="3" width="19" customWidth="1"/>
    <col min="4" max="4" width="17.140625" customWidth="1"/>
    <col min="5" max="5" width="16.42578125" customWidth="1"/>
    <col min="6" max="6" width="15.28515625" customWidth="1"/>
    <col min="7" max="7" width="16.7109375" customWidth="1"/>
    <col min="8" max="8" width="16.140625" customWidth="1"/>
    <col min="9" max="9" width="18.5703125" customWidth="1"/>
    <col min="10" max="10" width="18.28515625" customWidth="1"/>
    <col min="11" max="12" width="17.5703125" customWidth="1"/>
    <col min="13" max="13" width="17.85546875" customWidth="1"/>
    <col min="14" max="14" width="19.5703125" customWidth="1"/>
  </cols>
  <sheetData>
    <row r="1" spans="1:14" ht="68.25" customHeight="1" thickBot="1" x14ac:dyDescent="0.3">
      <c r="A1" s="1784" t="s">
        <v>276</v>
      </c>
      <c r="B1" s="1784"/>
      <c r="C1" s="1784"/>
      <c r="D1" s="1784"/>
      <c r="E1" s="1784"/>
      <c r="F1" s="1784"/>
      <c r="G1" s="1784"/>
      <c r="H1" s="1784"/>
      <c r="I1" s="1784"/>
      <c r="J1" s="1784"/>
      <c r="K1" s="1784"/>
      <c r="L1" s="1784"/>
      <c r="M1" s="1784"/>
      <c r="N1" s="1784"/>
    </row>
    <row r="2" spans="1:14" ht="30.6" customHeight="1" thickBot="1" x14ac:dyDescent="0.3">
      <c r="A2" s="1785" t="s">
        <v>228</v>
      </c>
      <c r="B2" s="1787"/>
      <c r="C2" s="1787"/>
      <c r="D2" s="1787"/>
      <c r="E2" s="1787"/>
      <c r="F2" s="1787"/>
      <c r="G2" s="1787"/>
      <c r="H2" s="1787"/>
      <c r="I2" s="1787"/>
      <c r="J2" s="1787"/>
      <c r="K2" s="1787"/>
      <c r="L2" s="1787"/>
      <c r="M2" s="1787"/>
      <c r="N2" s="1787"/>
    </row>
    <row r="3" spans="1:14" ht="30.6" customHeight="1" thickBot="1" x14ac:dyDescent="0.3">
      <c r="A3" s="1784"/>
      <c r="B3" s="1788" t="s">
        <v>184</v>
      </c>
      <c r="C3" s="1788" t="s">
        <v>264</v>
      </c>
      <c r="D3" s="1788" t="s">
        <v>267</v>
      </c>
      <c r="E3" s="1780" t="s">
        <v>130</v>
      </c>
      <c r="F3" s="1780" t="s">
        <v>268</v>
      </c>
      <c r="G3" s="1780" t="s">
        <v>269</v>
      </c>
      <c r="H3" s="1788" t="s">
        <v>116</v>
      </c>
      <c r="I3" s="1788" t="s">
        <v>120</v>
      </c>
      <c r="J3" s="1788" t="s">
        <v>122</v>
      </c>
      <c r="K3" s="1788" t="s">
        <v>124</v>
      </c>
      <c r="L3" s="1780" t="s">
        <v>131</v>
      </c>
      <c r="M3" s="1780" t="s">
        <v>95</v>
      </c>
      <c r="N3" s="1782" t="s">
        <v>0</v>
      </c>
    </row>
    <row r="4" spans="1:14" ht="30.6" customHeight="1" thickBot="1" x14ac:dyDescent="0.3">
      <c r="A4" s="1784"/>
      <c r="B4" s="1789"/>
      <c r="C4" s="1789"/>
      <c r="D4" s="1789"/>
      <c r="E4" s="1780"/>
      <c r="F4" s="1780"/>
      <c r="G4" s="1780"/>
      <c r="H4" s="1789"/>
      <c r="I4" s="1789"/>
      <c r="J4" s="1789"/>
      <c r="K4" s="1789"/>
      <c r="L4" s="1780"/>
      <c r="M4" s="1780"/>
      <c r="N4" s="1782"/>
    </row>
    <row r="5" spans="1:14" ht="30.6" customHeight="1" thickBot="1" x14ac:dyDescent="0.3">
      <c r="A5" s="1786"/>
      <c r="B5" s="1790"/>
      <c r="C5" s="1790"/>
      <c r="D5" s="1790"/>
      <c r="E5" s="1781"/>
      <c r="F5" s="1781"/>
      <c r="G5" s="1781"/>
      <c r="H5" s="1790"/>
      <c r="I5" s="1790"/>
      <c r="J5" s="1790"/>
      <c r="K5" s="1790"/>
      <c r="L5" s="1781"/>
      <c r="M5" s="1781"/>
      <c r="N5" s="1783"/>
    </row>
    <row r="6" spans="1:14" ht="30.6" customHeight="1" thickTop="1" x14ac:dyDescent="0.25">
      <c r="A6" s="234" t="s">
        <v>26</v>
      </c>
      <c r="B6" s="235">
        <v>0</v>
      </c>
      <c r="C6" s="235">
        <v>0</v>
      </c>
      <c r="D6" s="235">
        <v>0</v>
      </c>
      <c r="E6" s="235">
        <v>0</v>
      </c>
      <c r="F6" s="235">
        <v>0</v>
      </c>
      <c r="G6" s="235">
        <v>0</v>
      </c>
      <c r="H6" s="235">
        <v>0</v>
      </c>
      <c r="I6" s="235">
        <v>0</v>
      </c>
      <c r="J6" s="235">
        <v>0</v>
      </c>
      <c r="K6" s="235">
        <v>0</v>
      </c>
      <c r="L6" s="235">
        <v>0</v>
      </c>
      <c r="M6" s="235">
        <v>0</v>
      </c>
      <c r="N6" s="235">
        <v>16</v>
      </c>
    </row>
    <row r="7" spans="1:14" ht="30.6" customHeight="1" x14ac:dyDescent="0.25">
      <c r="A7" s="234" t="s">
        <v>70</v>
      </c>
      <c r="B7" s="235">
        <v>4</v>
      </c>
      <c r="C7" s="235">
        <v>1</v>
      </c>
      <c r="D7" s="235">
        <v>0</v>
      </c>
      <c r="E7" s="235">
        <v>0</v>
      </c>
      <c r="F7" s="235">
        <v>0</v>
      </c>
      <c r="G7" s="235">
        <v>0</v>
      </c>
      <c r="H7" s="235">
        <v>0</v>
      </c>
      <c r="I7" s="235">
        <v>40</v>
      </c>
      <c r="J7" s="235">
        <v>1</v>
      </c>
      <c r="K7" s="235">
        <v>1</v>
      </c>
      <c r="L7" s="235">
        <v>3</v>
      </c>
      <c r="M7" s="235">
        <v>26</v>
      </c>
      <c r="N7" s="235">
        <v>901</v>
      </c>
    </row>
    <row r="8" spans="1:14" ht="30.6" customHeight="1" x14ac:dyDescent="0.25">
      <c r="A8" s="234" t="s">
        <v>30</v>
      </c>
      <c r="B8" s="235">
        <v>0</v>
      </c>
      <c r="C8" s="235">
        <v>0</v>
      </c>
      <c r="D8" s="235">
        <v>0</v>
      </c>
      <c r="E8" s="235">
        <v>1</v>
      </c>
      <c r="F8" s="235">
        <v>0</v>
      </c>
      <c r="G8" s="235">
        <v>0</v>
      </c>
      <c r="H8" s="235">
        <v>0</v>
      </c>
      <c r="I8" s="235">
        <v>0</v>
      </c>
      <c r="J8" s="235">
        <v>0</v>
      </c>
      <c r="K8" s="235">
        <v>2</v>
      </c>
      <c r="L8" s="235">
        <v>1</v>
      </c>
      <c r="M8" s="235">
        <v>30</v>
      </c>
      <c r="N8" s="235">
        <v>104</v>
      </c>
    </row>
    <row r="9" spans="1:14" ht="30.6" customHeight="1" x14ac:dyDescent="0.25">
      <c r="A9" s="234" t="s">
        <v>31</v>
      </c>
      <c r="B9" s="235">
        <v>0</v>
      </c>
      <c r="C9" s="235">
        <v>4</v>
      </c>
      <c r="D9" s="235">
        <v>0</v>
      </c>
      <c r="E9" s="235">
        <v>0</v>
      </c>
      <c r="F9" s="235">
        <v>18</v>
      </c>
      <c r="G9" s="235">
        <v>0</v>
      </c>
      <c r="H9" s="235">
        <v>0</v>
      </c>
      <c r="I9" s="235">
        <v>2</v>
      </c>
      <c r="J9" s="235">
        <v>0</v>
      </c>
      <c r="K9" s="235">
        <v>0</v>
      </c>
      <c r="L9" s="235">
        <v>5</v>
      </c>
      <c r="M9" s="235">
        <v>242</v>
      </c>
      <c r="N9" s="235">
        <v>377</v>
      </c>
    </row>
    <row r="10" spans="1:14" ht="30.6" customHeight="1" x14ac:dyDescent="0.25">
      <c r="A10" s="234" t="s">
        <v>71</v>
      </c>
      <c r="B10" s="235">
        <v>0</v>
      </c>
      <c r="C10" s="235">
        <v>2</v>
      </c>
      <c r="D10" s="235">
        <v>12</v>
      </c>
      <c r="E10" s="235">
        <v>0</v>
      </c>
      <c r="F10" s="235">
        <v>0</v>
      </c>
      <c r="G10" s="235">
        <v>8</v>
      </c>
      <c r="H10" s="235">
        <v>49</v>
      </c>
      <c r="I10" s="235">
        <v>29</v>
      </c>
      <c r="J10" s="235">
        <v>5</v>
      </c>
      <c r="K10" s="235">
        <v>0</v>
      </c>
      <c r="L10" s="235">
        <v>3</v>
      </c>
      <c r="M10" s="235">
        <v>57.000000000000007</v>
      </c>
      <c r="N10" s="235">
        <v>376</v>
      </c>
    </row>
    <row r="11" spans="1:14" ht="30.6" customHeight="1" x14ac:dyDescent="0.25">
      <c r="A11" s="234" t="s">
        <v>34</v>
      </c>
      <c r="B11" s="235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5</v>
      </c>
      <c r="M11" s="235">
        <v>0</v>
      </c>
      <c r="N11" s="235">
        <v>143</v>
      </c>
    </row>
    <row r="12" spans="1:14" ht="30.6" customHeight="1" x14ac:dyDescent="0.25">
      <c r="A12" s="234" t="s">
        <v>72</v>
      </c>
      <c r="B12" s="235">
        <v>0</v>
      </c>
      <c r="C12" s="235">
        <v>0</v>
      </c>
      <c r="D12" s="235">
        <v>0</v>
      </c>
      <c r="E12" s="235">
        <v>0</v>
      </c>
      <c r="F12" s="235">
        <v>0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4</v>
      </c>
    </row>
    <row r="13" spans="1:14" ht="30.6" customHeight="1" x14ac:dyDescent="0.25">
      <c r="A13" s="234" t="s">
        <v>79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17</v>
      </c>
    </row>
    <row r="14" spans="1:14" ht="30.6" customHeight="1" thickBot="1" x14ac:dyDescent="0.3">
      <c r="A14" s="234" t="s">
        <v>82</v>
      </c>
      <c r="B14" s="235">
        <v>0</v>
      </c>
      <c r="C14" s="235">
        <v>0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1</v>
      </c>
    </row>
    <row r="15" spans="1:14" ht="30.6" customHeight="1" thickTop="1" thickBot="1" x14ac:dyDescent="0.3">
      <c r="A15" s="236" t="s">
        <v>58</v>
      </c>
      <c r="B15" s="237">
        <f>SUM(B6:B14)</f>
        <v>4</v>
      </c>
      <c r="C15" s="237">
        <f t="shared" ref="C15:M15" si="0">SUM(C6:C14)</f>
        <v>7</v>
      </c>
      <c r="D15" s="237">
        <f t="shared" si="0"/>
        <v>12</v>
      </c>
      <c r="E15" s="237">
        <f t="shared" si="0"/>
        <v>1</v>
      </c>
      <c r="F15" s="237">
        <f t="shared" si="0"/>
        <v>18</v>
      </c>
      <c r="G15" s="237">
        <f t="shared" si="0"/>
        <v>8</v>
      </c>
      <c r="H15" s="237">
        <f t="shared" si="0"/>
        <v>49</v>
      </c>
      <c r="I15" s="237">
        <f t="shared" si="0"/>
        <v>71</v>
      </c>
      <c r="J15" s="237">
        <f t="shared" si="0"/>
        <v>6</v>
      </c>
      <c r="K15" s="237">
        <f t="shared" si="0"/>
        <v>3</v>
      </c>
      <c r="L15" s="237">
        <f t="shared" si="0"/>
        <v>17</v>
      </c>
      <c r="M15" s="237">
        <f t="shared" si="0"/>
        <v>355</v>
      </c>
      <c r="N15" s="237">
        <v>1939</v>
      </c>
    </row>
    <row r="16" spans="1:14" ht="30.6" customHeight="1" thickTop="1" x14ac:dyDescent="0.25">
      <c r="N16" s="140"/>
    </row>
  </sheetData>
  <mergeCells count="16">
    <mergeCell ref="L3:L5"/>
    <mergeCell ref="M3:M5"/>
    <mergeCell ref="N3:N5"/>
    <mergeCell ref="A1:N1"/>
    <mergeCell ref="A2:A5"/>
    <mergeCell ref="B2:N2"/>
    <mergeCell ref="B3:B5"/>
    <mergeCell ref="C3:C5"/>
    <mergeCell ref="D3:D5"/>
    <mergeCell ref="E3:E5"/>
    <mergeCell ref="K3:K5"/>
    <mergeCell ref="F3:F5"/>
    <mergeCell ref="G3:G5"/>
    <mergeCell ref="H3:H5"/>
    <mergeCell ref="I3:I5"/>
    <mergeCell ref="J3:J5"/>
  </mergeCells>
  <printOptions horizontalCentered="1"/>
  <pageMargins left="0.97" right="0.88" top="0.57999999999999996" bottom="0.42" header="0.36" footer="0.24"/>
  <pageSetup paperSize="9" scale="49" orientation="landscape" r:id="rId1"/>
  <headerFooter>
    <oddFooter>&amp;C13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rightToLeft="1" zoomScale="55" zoomScaleNormal="55" workbookViewId="0">
      <selection activeCell="F17" sqref="F17"/>
    </sheetView>
  </sheetViews>
  <sheetFormatPr defaultRowHeight="34.15" customHeight="1" x14ac:dyDescent="0.25"/>
  <cols>
    <col min="1" max="1" width="26.5703125" customWidth="1"/>
    <col min="2" max="2" width="9.42578125" customWidth="1"/>
    <col min="3" max="3" width="11" customWidth="1"/>
    <col min="4" max="4" width="10.42578125" customWidth="1"/>
  </cols>
  <sheetData>
    <row r="1" spans="1:8" ht="22.5" customHeight="1" x14ac:dyDescent="0.25">
      <c r="A1" s="1552" t="s">
        <v>106</v>
      </c>
      <c r="B1" s="1552"/>
      <c r="C1" s="1552"/>
      <c r="D1" s="1552"/>
      <c r="E1" s="1552"/>
      <c r="F1" s="1552"/>
      <c r="G1" s="1552"/>
      <c r="H1" s="1552"/>
    </row>
    <row r="2" spans="1:8" ht="24" customHeight="1" x14ac:dyDescent="0.25">
      <c r="A2" s="1552" t="s">
        <v>274</v>
      </c>
      <c r="B2" s="1552"/>
      <c r="C2" s="1552"/>
      <c r="D2" s="1552"/>
      <c r="E2" s="1552"/>
      <c r="F2" s="1552"/>
      <c r="G2" s="1552"/>
      <c r="H2" s="1552"/>
    </row>
    <row r="3" spans="1:8" ht="26.25" customHeight="1" thickBot="1" x14ac:dyDescent="0.3">
      <c r="A3" s="1794" t="s">
        <v>228</v>
      </c>
      <c r="B3" s="1660"/>
      <c r="C3" s="1660"/>
      <c r="D3" s="1660"/>
      <c r="E3" s="1660"/>
      <c r="F3" s="1660"/>
      <c r="G3" s="1660"/>
      <c r="H3" s="1660"/>
    </row>
    <row r="4" spans="1:8" ht="34.15" customHeight="1" x14ac:dyDescent="0.25">
      <c r="A4" s="1552"/>
      <c r="B4" s="1756" t="s">
        <v>117</v>
      </c>
      <c r="C4" s="1756" t="s">
        <v>118</v>
      </c>
      <c r="D4" s="1756" t="s">
        <v>119</v>
      </c>
      <c r="E4" s="1756" t="s">
        <v>128</v>
      </c>
      <c r="F4" s="1756" t="s">
        <v>129</v>
      </c>
      <c r="G4" s="1756" t="s">
        <v>120</v>
      </c>
      <c r="H4" s="1792" t="s">
        <v>0</v>
      </c>
    </row>
    <row r="5" spans="1:8" ht="40.5" customHeight="1" thickBot="1" x14ac:dyDescent="0.3">
      <c r="A5" s="1762"/>
      <c r="B5" s="1791"/>
      <c r="C5" s="1791"/>
      <c r="D5" s="1791"/>
      <c r="E5" s="1791"/>
      <c r="F5" s="1791"/>
      <c r="G5" s="1791"/>
      <c r="H5" s="1793"/>
    </row>
    <row r="6" spans="1:8" ht="24.95" customHeight="1" x14ac:dyDescent="0.25">
      <c r="A6" s="130" t="s">
        <v>31</v>
      </c>
      <c r="B6" s="144">
        <v>1</v>
      </c>
      <c r="C6" s="144">
        <v>1</v>
      </c>
      <c r="D6" s="144">
        <v>3</v>
      </c>
      <c r="E6" s="144">
        <v>1</v>
      </c>
      <c r="F6" s="144">
        <v>1</v>
      </c>
      <c r="G6" s="143">
        <v>1</v>
      </c>
      <c r="H6" s="143">
        <f>SUM(B6:G6)</f>
        <v>8</v>
      </c>
    </row>
    <row r="7" spans="1:8" ht="30.6" customHeight="1" thickBot="1" x14ac:dyDescent="0.3">
      <c r="A7" s="137" t="s">
        <v>58</v>
      </c>
      <c r="B7" s="145">
        <v>1</v>
      </c>
      <c r="C7" s="145">
        <v>1</v>
      </c>
      <c r="D7" s="145">
        <v>3</v>
      </c>
      <c r="E7" s="145">
        <v>1</v>
      </c>
      <c r="F7" s="145">
        <v>1</v>
      </c>
      <c r="G7" s="136">
        <v>1</v>
      </c>
      <c r="H7" s="136">
        <f>SUM(B7:G7)</f>
        <v>8</v>
      </c>
    </row>
    <row r="8" spans="1:8" ht="34.15" customHeight="1" x14ac:dyDescent="0.25">
      <c r="D8" s="140"/>
    </row>
  </sheetData>
  <mergeCells count="11">
    <mergeCell ref="A2:H2"/>
    <mergeCell ref="A1:H1"/>
    <mergeCell ref="B3:H3"/>
    <mergeCell ref="G4:G5"/>
    <mergeCell ref="B4:B5"/>
    <mergeCell ref="C4:C5"/>
    <mergeCell ref="D4:D5"/>
    <mergeCell ref="H4:H5"/>
    <mergeCell ref="E4:E5"/>
    <mergeCell ref="F4:F5"/>
    <mergeCell ref="A3:A5"/>
  </mergeCells>
  <pageMargins left="0.56999999999999995" right="0.52" top="0.75" bottom="0.6" header="0.49" footer="0.31496062992126"/>
  <pageSetup paperSize="9" scale="51" orientation="portrait" r:id="rId1"/>
  <headerFooter>
    <oddFooter>&amp;C&amp;"-,غامق"&amp;10 &amp;12 12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rightToLeft="1" zoomScale="55" zoomScaleNormal="55" workbookViewId="0">
      <selection activeCell="K14" sqref="K14"/>
    </sheetView>
  </sheetViews>
  <sheetFormatPr defaultRowHeight="15" x14ac:dyDescent="0.25"/>
  <cols>
    <col min="1" max="1" width="23.7109375" customWidth="1"/>
    <col min="2" max="2" width="14.7109375" customWidth="1"/>
    <col min="3" max="3" width="26.5703125" customWidth="1"/>
    <col min="4" max="4" width="26.85546875" customWidth="1"/>
    <col min="5" max="5" width="30.7109375" customWidth="1"/>
    <col min="6" max="6" width="15.140625" customWidth="1"/>
  </cols>
  <sheetData>
    <row r="1" spans="1:6" ht="24.75" customHeight="1" x14ac:dyDescent="0.25">
      <c r="A1" s="1801" t="s">
        <v>145</v>
      </c>
      <c r="B1" s="1801"/>
      <c r="C1" s="1801"/>
      <c r="D1" s="1801"/>
      <c r="E1" s="1801"/>
      <c r="F1" s="54"/>
    </row>
    <row r="2" spans="1:6" ht="27.75" customHeight="1" thickBot="1" x14ac:dyDescent="0.3">
      <c r="A2" s="1802" t="s">
        <v>277</v>
      </c>
      <c r="B2" s="1802"/>
      <c r="C2" s="1802"/>
      <c r="D2" s="1802"/>
      <c r="E2" s="1802"/>
      <c r="F2" s="54"/>
    </row>
    <row r="3" spans="1:6" ht="27.75" customHeight="1" thickTop="1" thickBot="1" x14ac:dyDescent="0.3">
      <c r="A3" s="1808" t="s">
        <v>152</v>
      </c>
      <c r="B3" s="1804"/>
      <c r="C3" s="1809" t="s">
        <v>165</v>
      </c>
      <c r="D3" s="1809"/>
      <c r="E3" s="1806" t="s">
        <v>187</v>
      </c>
      <c r="F3" s="54"/>
    </row>
    <row r="4" spans="1:6" ht="29.25" customHeight="1" thickTop="1" thickBot="1" x14ac:dyDescent="0.3">
      <c r="A4" s="1802"/>
      <c r="B4" s="1805"/>
      <c r="C4" s="42" t="s">
        <v>168</v>
      </c>
      <c r="D4" s="43" t="s">
        <v>169</v>
      </c>
      <c r="E4" s="1807"/>
      <c r="F4" s="55"/>
    </row>
    <row r="5" spans="1:6" ht="24.95" customHeight="1" thickTop="1" x14ac:dyDescent="0.25">
      <c r="A5" s="1803" t="s">
        <v>25</v>
      </c>
      <c r="B5" s="1803"/>
      <c r="C5" s="150">
        <v>456</v>
      </c>
      <c r="D5" s="151">
        <v>1</v>
      </c>
      <c r="E5" s="151">
        <v>457</v>
      </c>
      <c r="F5" s="56"/>
    </row>
    <row r="6" spans="1:6" ht="24.95" customHeight="1" x14ac:dyDescent="0.25">
      <c r="A6" s="1796" t="s">
        <v>26</v>
      </c>
      <c r="B6" s="1796"/>
      <c r="C6" s="152">
        <v>254</v>
      </c>
      <c r="D6" s="153">
        <v>15</v>
      </c>
      <c r="E6" s="153">
        <v>269</v>
      </c>
      <c r="F6" s="57"/>
    </row>
    <row r="7" spans="1:6" ht="24.95" customHeight="1" x14ac:dyDescent="0.25">
      <c r="A7" s="1796" t="s">
        <v>27</v>
      </c>
      <c r="B7" s="1796"/>
      <c r="C7" s="152">
        <v>2227</v>
      </c>
      <c r="D7" s="153">
        <v>245</v>
      </c>
      <c r="E7" s="153">
        <v>2472</v>
      </c>
      <c r="F7" s="57"/>
    </row>
    <row r="8" spans="1:6" ht="24.95" customHeight="1" x14ac:dyDescent="0.25">
      <c r="A8" s="1800" t="s">
        <v>28</v>
      </c>
      <c r="B8" s="1800"/>
      <c r="C8" s="238">
        <v>3549</v>
      </c>
      <c r="D8" s="239">
        <v>27</v>
      </c>
      <c r="E8" s="239">
        <v>3576</v>
      </c>
      <c r="F8" s="57"/>
    </row>
    <row r="9" spans="1:6" ht="24.95" customHeight="1" x14ac:dyDescent="0.25">
      <c r="A9" s="1796" t="s">
        <v>29</v>
      </c>
      <c r="B9" s="1796"/>
      <c r="C9" s="152">
        <v>142</v>
      </c>
      <c r="D9" s="153">
        <v>1</v>
      </c>
      <c r="E9" s="153">
        <v>143</v>
      </c>
      <c r="F9" s="57"/>
    </row>
    <row r="10" spans="1:6" ht="24.95" customHeight="1" x14ac:dyDescent="0.25">
      <c r="A10" s="1796" t="s">
        <v>30</v>
      </c>
      <c r="B10" s="1796"/>
      <c r="C10" s="152">
        <v>2284</v>
      </c>
      <c r="D10" s="153">
        <v>167</v>
      </c>
      <c r="E10" s="153">
        <v>2451</v>
      </c>
      <c r="F10" s="58"/>
    </row>
    <row r="11" spans="1:6" ht="24.95" customHeight="1" x14ac:dyDescent="0.25">
      <c r="A11" s="1796" t="s">
        <v>31</v>
      </c>
      <c r="B11" s="1796"/>
      <c r="C11" s="152">
        <v>4521</v>
      </c>
      <c r="D11" s="153">
        <v>174</v>
      </c>
      <c r="E11" s="153">
        <v>4695</v>
      </c>
      <c r="F11" s="57"/>
    </row>
    <row r="12" spans="1:6" ht="24.95" customHeight="1" x14ac:dyDescent="0.25">
      <c r="A12" s="1796" t="s">
        <v>32</v>
      </c>
      <c r="B12" s="1796"/>
      <c r="C12" s="152">
        <v>47752</v>
      </c>
      <c r="D12" s="153">
        <v>27</v>
      </c>
      <c r="E12" s="153">
        <v>47779</v>
      </c>
      <c r="F12" s="57"/>
    </row>
    <row r="13" spans="1:6" ht="24.95" customHeight="1" x14ac:dyDescent="0.25">
      <c r="A13" s="1796" t="s">
        <v>33</v>
      </c>
      <c r="B13" s="1796"/>
      <c r="C13" s="152">
        <v>2827</v>
      </c>
      <c r="D13" s="153">
        <v>137</v>
      </c>
      <c r="E13" s="153">
        <v>2964</v>
      </c>
      <c r="F13" s="57"/>
    </row>
    <row r="14" spans="1:6" ht="24.95" customHeight="1" x14ac:dyDescent="0.25">
      <c r="A14" s="1796" t="s">
        <v>34</v>
      </c>
      <c r="B14" s="1796"/>
      <c r="C14" s="152">
        <v>3077</v>
      </c>
      <c r="D14" s="153">
        <v>222</v>
      </c>
      <c r="E14" s="153">
        <v>3299</v>
      </c>
    </row>
    <row r="15" spans="1:6" ht="24.95" customHeight="1" x14ac:dyDescent="0.25">
      <c r="A15" s="1796" t="s">
        <v>35</v>
      </c>
      <c r="B15" s="1796"/>
      <c r="C15" s="152">
        <v>1110</v>
      </c>
      <c r="D15" s="153">
        <v>61</v>
      </c>
      <c r="E15" s="153">
        <v>1171</v>
      </c>
      <c r="F15" s="57"/>
    </row>
    <row r="16" spans="1:6" ht="24.95" customHeight="1" x14ac:dyDescent="0.25">
      <c r="A16" s="1796" t="s">
        <v>36</v>
      </c>
      <c r="B16" s="1796"/>
      <c r="C16" s="152">
        <v>3165</v>
      </c>
      <c r="D16" s="153">
        <v>37</v>
      </c>
      <c r="E16" s="153">
        <v>3202</v>
      </c>
      <c r="F16" s="57"/>
    </row>
    <row r="17" spans="1:6" ht="24.95" customHeight="1" x14ac:dyDescent="0.25">
      <c r="A17" s="1796" t="s">
        <v>37</v>
      </c>
      <c r="B17" s="1796"/>
      <c r="C17" s="152">
        <v>507</v>
      </c>
      <c r="D17" s="153">
        <v>14</v>
      </c>
      <c r="E17" s="153">
        <v>521</v>
      </c>
      <c r="F17" s="57"/>
    </row>
    <row r="18" spans="1:6" ht="24.95" customHeight="1" x14ac:dyDescent="0.25">
      <c r="A18" s="1796" t="s">
        <v>38</v>
      </c>
      <c r="B18" s="1796"/>
      <c r="C18" s="152">
        <v>398</v>
      </c>
      <c r="D18" s="153">
        <v>21</v>
      </c>
      <c r="E18" s="153">
        <v>419</v>
      </c>
      <c r="F18" s="57"/>
    </row>
    <row r="19" spans="1:6" ht="24.95" customHeight="1" x14ac:dyDescent="0.25">
      <c r="A19" s="1796" t="s">
        <v>39</v>
      </c>
      <c r="B19" s="1796"/>
      <c r="C19" s="152">
        <v>616</v>
      </c>
      <c r="D19" s="153">
        <v>195</v>
      </c>
      <c r="E19" s="153">
        <v>811</v>
      </c>
      <c r="F19" s="57"/>
    </row>
    <row r="20" spans="1:6" ht="24.95" customHeight="1" x14ac:dyDescent="0.25">
      <c r="A20" s="1796" t="s">
        <v>40</v>
      </c>
      <c r="B20" s="1796"/>
      <c r="C20" s="152">
        <v>443</v>
      </c>
      <c r="D20" s="153">
        <v>180</v>
      </c>
      <c r="E20" s="153">
        <v>623</v>
      </c>
      <c r="F20" s="57"/>
    </row>
    <row r="21" spans="1:6" ht="24.95" customHeight="1" x14ac:dyDescent="0.25">
      <c r="A21" s="1796" t="s">
        <v>41</v>
      </c>
      <c r="B21" s="1796"/>
      <c r="C21" s="152">
        <v>1300</v>
      </c>
      <c r="D21" s="153">
        <v>25</v>
      </c>
      <c r="E21" s="153">
        <v>1325</v>
      </c>
      <c r="F21" s="57"/>
    </row>
    <row r="22" spans="1:6" ht="24.95" customHeight="1" x14ac:dyDescent="0.25">
      <c r="A22" s="1796" t="s">
        <v>42</v>
      </c>
      <c r="B22" s="1796"/>
      <c r="C22" s="152">
        <v>207</v>
      </c>
      <c r="D22" s="153">
        <v>13</v>
      </c>
      <c r="E22" s="153">
        <v>220</v>
      </c>
      <c r="F22" s="57"/>
    </row>
    <row r="23" spans="1:6" ht="24.95" customHeight="1" x14ac:dyDescent="0.25">
      <c r="A23" s="1796" t="s">
        <v>43</v>
      </c>
      <c r="B23" s="1796"/>
      <c r="C23" s="152">
        <v>222</v>
      </c>
      <c r="D23" s="153">
        <v>47</v>
      </c>
      <c r="E23" s="153">
        <v>269</v>
      </c>
      <c r="F23" s="57"/>
    </row>
    <row r="24" spans="1:6" ht="24.95" customHeight="1" x14ac:dyDescent="0.25">
      <c r="A24" s="1796" t="s">
        <v>44</v>
      </c>
      <c r="B24" s="1796"/>
      <c r="C24" s="152">
        <v>708</v>
      </c>
      <c r="D24" s="153">
        <v>3</v>
      </c>
      <c r="E24" s="153">
        <v>711</v>
      </c>
      <c r="F24" s="57"/>
    </row>
    <row r="25" spans="1:6" ht="24.95" customHeight="1" x14ac:dyDescent="0.25">
      <c r="A25" s="1796" t="s">
        <v>45</v>
      </c>
      <c r="B25" s="1796"/>
      <c r="C25" s="152">
        <v>534</v>
      </c>
      <c r="D25" s="153">
        <v>33</v>
      </c>
      <c r="E25" s="153">
        <v>567</v>
      </c>
      <c r="F25" s="57"/>
    </row>
    <row r="26" spans="1:6" ht="24.95" customHeight="1" x14ac:dyDescent="0.25">
      <c r="A26" s="1799" t="s">
        <v>46</v>
      </c>
      <c r="B26" s="1799"/>
      <c r="C26" s="152">
        <v>269</v>
      </c>
      <c r="D26" s="153">
        <v>4</v>
      </c>
      <c r="E26" s="153">
        <v>273</v>
      </c>
      <c r="F26" s="57"/>
    </row>
    <row r="27" spans="1:6" ht="24.95" customHeight="1" x14ac:dyDescent="0.25">
      <c r="A27" s="60" t="s">
        <v>153</v>
      </c>
      <c r="B27" s="60"/>
      <c r="C27" s="152">
        <v>299</v>
      </c>
      <c r="D27" s="153">
        <v>27</v>
      </c>
      <c r="E27" s="153">
        <v>326</v>
      </c>
      <c r="F27" s="57"/>
    </row>
    <row r="28" spans="1:6" ht="24.95" customHeight="1" x14ac:dyDescent="0.25">
      <c r="A28" s="60" t="s">
        <v>172</v>
      </c>
      <c r="B28" s="60"/>
      <c r="C28" s="152">
        <v>207</v>
      </c>
      <c r="D28" s="153">
        <v>55</v>
      </c>
      <c r="E28" s="153">
        <v>262</v>
      </c>
      <c r="F28" s="57"/>
    </row>
    <row r="29" spans="1:6" ht="24.95" customHeight="1" x14ac:dyDescent="0.25">
      <c r="A29" s="1798" t="s">
        <v>47</v>
      </c>
      <c r="B29" s="1798"/>
      <c r="C29" s="63">
        <v>379</v>
      </c>
      <c r="D29" s="153">
        <v>13</v>
      </c>
      <c r="E29" s="153">
        <v>392</v>
      </c>
      <c r="F29" s="57"/>
    </row>
    <row r="30" spans="1:6" ht="24.95" customHeight="1" x14ac:dyDescent="0.25">
      <c r="A30" s="1797" t="s">
        <v>48</v>
      </c>
      <c r="B30" s="1797"/>
      <c r="C30" s="146">
        <v>348</v>
      </c>
      <c r="D30" s="154">
        <v>0</v>
      </c>
      <c r="E30" s="154">
        <v>348</v>
      </c>
      <c r="F30" s="57"/>
    </row>
    <row r="31" spans="1:6" ht="32.25" customHeight="1" thickBot="1" x14ac:dyDescent="0.3">
      <c r="A31" s="1795" t="s">
        <v>58</v>
      </c>
      <c r="B31" s="1795"/>
      <c r="C31" s="155">
        <v>77801</v>
      </c>
      <c r="D31" s="156">
        <v>1744</v>
      </c>
      <c r="E31" s="156">
        <v>79545</v>
      </c>
      <c r="F31" s="57"/>
    </row>
    <row r="32" spans="1:6" ht="20.100000000000001" customHeight="1" x14ac:dyDescent="0.25">
      <c r="A32" s="13"/>
      <c r="B32" s="13"/>
      <c r="C32" s="13"/>
      <c r="D32" s="13"/>
      <c r="E32" s="13"/>
      <c r="F32" s="13"/>
    </row>
    <row r="33" spans="1:6" ht="20.100000000000001" customHeight="1" x14ac:dyDescent="0.25">
      <c r="A33" s="13"/>
      <c r="B33" s="13"/>
      <c r="C33" s="13"/>
      <c r="D33" s="13"/>
      <c r="E33" s="13"/>
      <c r="F33" s="13"/>
    </row>
    <row r="34" spans="1:6" ht="20.100000000000001" customHeight="1" x14ac:dyDescent="0.25">
      <c r="A34" s="13"/>
      <c r="B34" s="13"/>
      <c r="C34" s="13"/>
      <c r="D34" s="13"/>
      <c r="E34" s="13"/>
      <c r="F34" s="13"/>
    </row>
    <row r="35" spans="1:6" ht="20.100000000000001" customHeight="1" x14ac:dyDescent="0.25">
      <c r="A35" s="13"/>
      <c r="B35" s="13"/>
      <c r="C35" s="13"/>
      <c r="D35" s="13"/>
      <c r="E35" s="13"/>
      <c r="F35" s="13"/>
    </row>
    <row r="36" spans="1:6" ht="20.100000000000001" customHeight="1" x14ac:dyDescent="0.25">
      <c r="A36" s="13"/>
      <c r="B36" s="13"/>
      <c r="C36" s="13"/>
      <c r="D36" s="13"/>
      <c r="E36" s="13"/>
      <c r="F36" s="13"/>
    </row>
    <row r="37" spans="1:6" ht="20.100000000000001" customHeight="1" x14ac:dyDescent="0.25">
      <c r="A37" s="13"/>
      <c r="B37" s="13"/>
      <c r="C37" s="13"/>
      <c r="D37" s="13"/>
      <c r="E37" s="13"/>
      <c r="F37" s="13"/>
    </row>
    <row r="38" spans="1:6" ht="20.100000000000001" customHeight="1" x14ac:dyDescent="0.25">
      <c r="A38" s="13"/>
      <c r="B38" s="13"/>
      <c r="C38" s="13"/>
      <c r="D38" s="13"/>
      <c r="E38" s="13"/>
      <c r="F38" s="13"/>
    </row>
    <row r="39" spans="1:6" ht="20.100000000000001" customHeight="1" x14ac:dyDescent="0.25">
      <c r="A39" s="13"/>
      <c r="B39" s="13"/>
      <c r="C39" s="13"/>
      <c r="D39" s="13"/>
      <c r="E39" s="13"/>
      <c r="F39" s="13"/>
    </row>
    <row r="40" spans="1:6" ht="20.100000000000001" customHeight="1" x14ac:dyDescent="0.25">
      <c r="A40" s="13"/>
      <c r="B40" s="13"/>
      <c r="C40" s="13"/>
      <c r="D40" s="13"/>
      <c r="E40" s="13"/>
      <c r="F40" s="13"/>
    </row>
    <row r="41" spans="1:6" ht="20.100000000000001" customHeight="1" x14ac:dyDescent="0.25">
      <c r="A41" s="13"/>
      <c r="B41" s="13"/>
      <c r="C41" s="13"/>
      <c r="D41" s="13"/>
      <c r="E41" s="13"/>
      <c r="F41" s="13"/>
    </row>
    <row r="42" spans="1:6" ht="20.100000000000001" customHeight="1" x14ac:dyDescent="0.25">
      <c r="A42" s="13"/>
      <c r="B42" s="13"/>
      <c r="C42" s="13"/>
      <c r="D42" s="13"/>
      <c r="E42" s="13"/>
      <c r="F42" s="13"/>
    </row>
    <row r="43" spans="1:6" ht="20.100000000000001" customHeight="1" x14ac:dyDescent="0.25">
      <c r="A43" s="13"/>
      <c r="B43" s="13"/>
      <c r="C43" s="13"/>
      <c r="D43" s="13"/>
      <c r="E43" s="13"/>
      <c r="F43" s="13"/>
    </row>
    <row r="44" spans="1:6" ht="20.100000000000001" customHeight="1" x14ac:dyDescent="0.25">
      <c r="A44" s="13"/>
      <c r="B44" s="13"/>
      <c r="C44" s="13"/>
      <c r="D44" s="13"/>
      <c r="E44" s="13"/>
      <c r="F44" s="13"/>
    </row>
  </sheetData>
  <mergeCells count="31">
    <mergeCell ref="A13:B13"/>
    <mergeCell ref="A22:B22"/>
    <mergeCell ref="A21:B21"/>
    <mergeCell ref="A20:B20"/>
    <mergeCell ref="A19:B19"/>
    <mergeCell ref="A18:B18"/>
    <mergeCell ref="A12:B12"/>
    <mergeCell ref="A9:B9"/>
    <mergeCell ref="A8:B8"/>
    <mergeCell ref="A1:E1"/>
    <mergeCell ref="A2:E2"/>
    <mergeCell ref="A7:B7"/>
    <mergeCell ref="A6:B6"/>
    <mergeCell ref="A5:B5"/>
    <mergeCell ref="B3:B4"/>
    <mergeCell ref="E3:E4"/>
    <mergeCell ref="A3:A4"/>
    <mergeCell ref="C3:D3"/>
    <mergeCell ref="A11:B11"/>
    <mergeCell ref="A10:B10"/>
    <mergeCell ref="A31:B31"/>
    <mergeCell ref="A17:B17"/>
    <mergeCell ref="A16:B16"/>
    <mergeCell ref="A15:B15"/>
    <mergeCell ref="A14:B14"/>
    <mergeCell ref="A30:B30"/>
    <mergeCell ref="A29:B29"/>
    <mergeCell ref="A26:B26"/>
    <mergeCell ref="A25:B25"/>
    <mergeCell ref="A24:B24"/>
    <mergeCell ref="A23:B23"/>
  </mergeCells>
  <pageMargins left="0.7" right="0.7" top="1.03" bottom="0.75" header="0.77" footer="0.3"/>
  <pageSetup paperSize="9" scale="65" orientation="portrait" verticalDpi="1200" r:id="rId1"/>
  <rowBreaks count="1" manualBreakCount="1">
    <brk id="30" max="4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="70" zoomScaleNormal="70" workbookViewId="0">
      <selection activeCell="E9" sqref="E9"/>
    </sheetView>
  </sheetViews>
  <sheetFormatPr defaultRowHeight="15" x14ac:dyDescent="0.25"/>
  <cols>
    <col min="1" max="1" width="24.7109375" customWidth="1"/>
    <col min="2" max="2" width="17.7109375" customWidth="1"/>
    <col min="3" max="3" width="24.140625" customWidth="1"/>
    <col min="4" max="4" width="20.42578125" customWidth="1"/>
    <col min="5" max="5" width="30.7109375" customWidth="1"/>
  </cols>
  <sheetData>
    <row r="1" spans="1:5" ht="33" customHeight="1" thickBot="1" x14ac:dyDescent="0.3">
      <c r="A1" s="1802" t="s">
        <v>282</v>
      </c>
      <c r="B1" s="1802"/>
      <c r="C1" s="1802"/>
      <c r="D1" s="1802"/>
      <c r="E1" s="1802"/>
    </row>
    <row r="2" spans="1:5" ht="24.75" customHeight="1" thickTop="1" thickBot="1" x14ac:dyDescent="0.3">
      <c r="A2" s="1812" t="s">
        <v>278</v>
      </c>
      <c r="B2" s="77"/>
      <c r="C2" s="1814" t="s">
        <v>165</v>
      </c>
      <c r="D2" s="1815"/>
      <c r="E2" s="1816" t="s">
        <v>187</v>
      </c>
    </row>
    <row r="3" spans="1:5" ht="19.5" thickTop="1" thickBot="1" x14ac:dyDescent="0.3">
      <c r="A3" s="1813"/>
      <c r="B3" s="78"/>
      <c r="C3" s="42" t="s">
        <v>168</v>
      </c>
      <c r="D3" s="42" t="s">
        <v>169</v>
      </c>
      <c r="E3" s="1807"/>
    </row>
    <row r="4" spans="1:5" ht="24.95" customHeight="1" thickTop="1" x14ac:dyDescent="0.25">
      <c r="A4" s="1817" t="s">
        <v>49</v>
      </c>
      <c r="B4" s="1817"/>
      <c r="C4" s="63">
        <v>1486</v>
      </c>
      <c r="D4" s="59">
        <v>66</v>
      </c>
      <c r="E4" s="62">
        <v>1552</v>
      </c>
    </row>
    <row r="5" spans="1:5" ht="24.95" customHeight="1" x14ac:dyDescent="0.25">
      <c r="A5" s="1798" t="s">
        <v>50</v>
      </c>
      <c r="B5" s="1798"/>
      <c r="C5" s="158">
        <v>410</v>
      </c>
      <c r="D5" s="158">
        <v>0</v>
      </c>
      <c r="E5" s="158">
        <v>410</v>
      </c>
    </row>
    <row r="6" spans="1:5" ht="24.95" customHeight="1" x14ac:dyDescent="0.25">
      <c r="A6" s="1798" t="s">
        <v>51</v>
      </c>
      <c r="B6" s="1798"/>
      <c r="C6" s="158">
        <v>55</v>
      </c>
      <c r="D6" s="158">
        <v>0</v>
      </c>
      <c r="E6" s="158">
        <v>55</v>
      </c>
    </row>
    <row r="7" spans="1:5" ht="24.95" customHeight="1" x14ac:dyDescent="0.25">
      <c r="A7" s="1798" t="s">
        <v>52</v>
      </c>
      <c r="B7" s="1798"/>
      <c r="C7" s="158">
        <v>0</v>
      </c>
      <c r="D7" s="158">
        <v>0</v>
      </c>
      <c r="E7" s="158">
        <v>0</v>
      </c>
    </row>
    <row r="8" spans="1:5" ht="24.95" customHeight="1" x14ac:dyDescent="0.25">
      <c r="A8" s="1798" t="s">
        <v>53</v>
      </c>
      <c r="B8" s="1798"/>
      <c r="C8" s="158">
        <v>112</v>
      </c>
      <c r="D8" s="158">
        <v>1</v>
      </c>
      <c r="E8" s="158">
        <v>113</v>
      </c>
    </row>
    <row r="9" spans="1:5" ht="24.95" customHeight="1" x14ac:dyDescent="0.25">
      <c r="A9" s="1798" t="s">
        <v>54</v>
      </c>
      <c r="B9" s="1798"/>
      <c r="C9" s="158">
        <v>31</v>
      </c>
      <c r="D9" s="158">
        <v>3</v>
      </c>
      <c r="E9" s="158">
        <v>34</v>
      </c>
    </row>
    <row r="10" spans="1:5" ht="24.95" customHeight="1" x14ac:dyDescent="0.25">
      <c r="A10" s="1798" t="s">
        <v>55</v>
      </c>
      <c r="B10" s="1798"/>
      <c r="C10" s="158">
        <v>0</v>
      </c>
      <c r="D10" s="158">
        <v>0</v>
      </c>
      <c r="E10" s="158">
        <v>0</v>
      </c>
    </row>
    <row r="11" spans="1:5" ht="24.95" customHeight="1" x14ac:dyDescent="0.25">
      <c r="A11" s="1798" t="s">
        <v>56</v>
      </c>
      <c r="B11" s="1798"/>
      <c r="C11" s="158">
        <v>745</v>
      </c>
      <c r="D11" s="158">
        <v>0</v>
      </c>
      <c r="E11" s="158">
        <v>745</v>
      </c>
    </row>
    <row r="12" spans="1:5" ht="24.95" customHeight="1" x14ac:dyDescent="0.25">
      <c r="A12" s="1798" t="s">
        <v>57</v>
      </c>
      <c r="B12" s="1798"/>
      <c r="C12" s="157">
        <v>693</v>
      </c>
      <c r="D12" s="158">
        <v>9</v>
      </c>
      <c r="E12" s="158">
        <v>702</v>
      </c>
    </row>
    <row r="13" spans="1:5" ht="24.95" customHeight="1" x14ac:dyDescent="0.25">
      <c r="A13" s="1818" t="s">
        <v>154</v>
      </c>
      <c r="B13" s="1818"/>
      <c r="C13" s="157">
        <v>36</v>
      </c>
      <c r="D13" s="157">
        <v>0</v>
      </c>
      <c r="E13" s="157">
        <v>36</v>
      </c>
    </row>
    <row r="14" spans="1:5" ht="24.95" customHeight="1" x14ac:dyDescent="0.25">
      <c r="A14" s="1818" t="s">
        <v>155</v>
      </c>
      <c r="B14" s="1818"/>
      <c r="C14" s="157">
        <v>66</v>
      </c>
      <c r="D14" s="157">
        <v>0</v>
      </c>
      <c r="E14" s="157">
        <v>66</v>
      </c>
    </row>
    <row r="15" spans="1:5" ht="24.95" customHeight="1" x14ac:dyDescent="0.25">
      <c r="A15" s="1818" t="s">
        <v>156</v>
      </c>
      <c r="B15" s="1818"/>
      <c r="C15" s="157">
        <v>65</v>
      </c>
      <c r="D15" s="157">
        <v>0</v>
      </c>
      <c r="E15" s="157">
        <v>65</v>
      </c>
    </row>
    <row r="16" spans="1:5" ht="24.95" customHeight="1" x14ac:dyDescent="0.25">
      <c r="A16" s="1818" t="s">
        <v>158</v>
      </c>
      <c r="B16" s="1818"/>
      <c r="C16" s="157">
        <v>9</v>
      </c>
      <c r="D16" s="157">
        <v>0</v>
      </c>
      <c r="E16" s="157">
        <v>9</v>
      </c>
    </row>
    <row r="17" spans="1:5" ht="24.95" customHeight="1" x14ac:dyDescent="0.25">
      <c r="A17" s="1818" t="s">
        <v>157</v>
      </c>
      <c r="B17" s="1818"/>
      <c r="C17" s="157">
        <v>118</v>
      </c>
      <c r="D17" s="157">
        <v>2</v>
      </c>
      <c r="E17" s="157">
        <v>120</v>
      </c>
    </row>
    <row r="18" spans="1:5" ht="24.95" customHeight="1" x14ac:dyDescent="0.25">
      <c r="A18" s="1818" t="s">
        <v>162</v>
      </c>
      <c r="B18" s="1818"/>
      <c r="C18" s="157">
        <v>567</v>
      </c>
      <c r="D18" s="157">
        <v>7</v>
      </c>
      <c r="E18" s="157">
        <v>574</v>
      </c>
    </row>
    <row r="19" spans="1:5" ht="24.95" customHeight="1" x14ac:dyDescent="0.25">
      <c r="A19" s="1818" t="s">
        <v>159</v>
      </c>
      <c r="B19" s="1818"/>
      <c r="C19" s="157">
        <v>0</v>
      </c>
      <c r="D19" s="157">
        <v>0</v>
      </c>
      <c r="E19" s="157">
        <v>0</v>
      </c>
    </row>
    <row r="20" spans="1:5" ht="24.95" customHeight="1" x14ac:dyDescent="0.25">
      <c r="A20" s="1818" t="s">
        <v>160</v>
      </c>
      <c r="B20" s="1818"/>
      <c r="C20" s="157">
        <v>513</v>
      </c>
      <c r="D20" s="157">
        <v>0</v>
      </c>
      <c r="E20" s="157">
        <v>513</v>
      </c>
    </row>
    <row r="21" spans="1:5" ht="24.95" customHeight="1" x14ac:dyDescent="0.25">
      <c r="A21" s="1818" t="s">
        <v>161</v>
      </c>
      <c r="B21" s="1818"/>
      <c r="C21" s="157">
        <v>0</v>
      </c>
      <c r="D21" s="157">
        <v>0</v>
      </c>
      <c r="E21" s="157">
        <v>0</v>
      </c>
    </row>
    <row r="22" spans="1:5" ht="24.95" customHeight="1" x14ac:dyDescent="0.25">
      <c r="A22" s="1818" t="s">
        <v>163</v>
      </c>
      <c r="B22" s="1818"/>
      <c r="C22" s="157">
        <v>275</v>
      </c>
      <c r="D22" s="157">
        <v>16</v>
      </c>
      <c r="E22" s="157">
        <v>291</v>
      </c>
    </row>
    <row r="23" spans="1:5" ht="24.95" customHeight="1" x14ac:dyDescent="0.25">
      <c r="A23" s="1818" t="s">
        <v>164</v>
      </c>
      <c r="B23" s="1818"/>
      <c r="C23" s="157">
        <v>168</v>
      </c>
      <c r="D23" s="157">
        <v>23</v>
      </c>
      <c r="E23" s="157">
        <v>191</v>
      </c>
    </row>
    <row r="24" spans="1:5" ht="24.95" customHeight="1" thickBot="1" x14ac:dyDescent="0.3">
      <c r="A24" s="1810" t="s">
        <v>284</v>
      </c>
      <c r="B24" s="1810"/>
      <c r="C24" s="162">
        <f>SUM(C4:C23)</f>
        <v>5349</v>
      </c>
      <c r="D24" s="162">
        <f>SUM(D4:D23)</f>
        <v>127</v>
      </c>
      <c r="E24" s="162">
        <f>SUM(E4:E23)</f>
        <v>5476</v>
      </c>
    </row>
    <row r="25" spans="1:5" ht="24.95" customHeight="1" thickBot="1" x14ac:dyDescent="0.35">
      <c r="A25" s="1811" t="s">
        <v>16</v>
      </c>
      <c r="B25" s="1811"/>
      <c r="C25" s="160">
        <f>C24+'ج 10 لكل القطاعات'!C31</f>
        <v>83150</v>
      </c>
      <c r="D25" s="160">
        <f>D24+'ج 10 لكل القطاعات'!D31</f>
        <v>1871</v>
      </c>
      <c r="E25" s="160">
        <f>E24+'ج 10 لكل القطاعات'!E31</f>
        <v>85021</v>
      </c>
    </row>
    <row r="26" spans="1:5" ht="24.95" customHeight="1" thickTop="1" x14ac:dyDescent="0.25">
      <c r="C26" s="161"/>
      <c r="D26" s="161"/>
      <c r="E26" s="161"/>
    </row>
    <row r="27" spans="1:5" ht="24.95" customHeight="1" x14ac:dyDescent="0.25"/>
    <row r="28" spans="1:5" ht="24.95" customHeight="1" x14ac:dyDescent="0.25"/>
    <row r="34" ht="23.25" customHeight="1" x14ac:dyDescent="0.25"/>
    <row r="36" ht="23.25" customHeight="1" x14ac:dyDescent="0.25"/>
    <row r="45" ht="23.25" customHeight="1" x14ac:dyDescent="0.25"/>
  </sheetData>
  <mergeCells count="26">
    <mergeCell ref="A13:B13"/>
    <mergeCell ref="A14:B14"/>
    <mergeCell ref="A15:B15"/>
    <mergeCell ref="A16:B16"/>
    <mergeCell ref="A23:B23"/>
    <mergeCell ref="A18:B18"/>
    <mergeCell ref="A19:B19"/>
    <mergeCell ref="A20:B20"/>
    <mergeCell ref="A21:B21"/>
    <mergeCell ref="A22:B22"/>
    <mergeCell ref="A24:B24"/>
    <mergeCell ref="A25:B25"/>
    <mergeCell ref="A5:B5"/>
    <mergeCell ref="A1:E1"/>
    <mergeCell ref="A2:A3"/>
    <mergeCell ref="C2:D2"/>
    <mergeCell ref="E2:E3"/>
    <mergeCell ref="A4:B4"/>
    <mergeCell ref="A17:B17"/>
    <mergeCell ref="A6:B6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scale="74" orientation="portrait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8"/>
  <sheetViews>
    <sheetView rightToLeft="1" view="pageBreakPreview" zoomScale="50" zoomScaleNormal="50" zoomScaleSheetLayoutView="50" workbookViewId="0">
      <selection activeCell="U24" sqref="U24"/>
    </sheetView>
  </sheetViews>
  <sheetFormatPr defaultColWidth="8.7109375" defaultRowHeight="15" x14ac:dyDescent="0.25"/>
  <cols>
    <col min="1" max="1" width="32.140625" style="459" customWidth="1"/>
    <col min="2" max="2" width="15.140625" style="459" customWidth="1"/>
    <col min="3" max="3" width="21.42578125" style="459" customWidth="1"/>
    <col min="4" max="4" width="12.85546875" style="459" customWidth="1"/>
    <col min="5" max="5" width="17.28515625" style="459" customWidth="1"/>
    <col min="6" max="6" width="16.42578125" style="459" customWidth="1"/>
    <col min="7" max="7" width="21.140625" style="459" customWidth="1"/>
    <col min="8" max="9" width="14.42578125" style="459" customWidth="1"/>
    <col min="10" max="10" width="16.42578125" style="459" customWidth="1"/>
    <col min="11" max="11" width="10.28515625" style="459" customWidth="1"/>
    <col min="12" max="12" width="11.140625" style="459" customWidth="1"/>
    <col min="13" max="13" width="16.85546875" style="459" customWidth="1"/>
    <col min="14" max="14" width="48.7109375" style="459" customWidth="1"/>
    <col min="15" max="15" width="7.5703125" style="13" customWidth="1"/>
    <col min="16" max="16384" width="8.7109375" style="459"/>
  </cols>
  <sheetData>
    <row r="1" spans="1:30" ht="30.95" customHeight="1" x14ac:dyDescent="0.25">
      <c r="A1" s="1750" t="s">
        <v>1011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  <c r="M1" s="1750"/>
      <c r="N1" s="1750"/>
      <c r="O1" s="687">
        <v>0</v>
      </c>
    </row>
    <row r="2" spans="1:30" ht="51.95" customHeight="1" x14ac:dyDescent="0.25">
      <c r="A2" s="1751" t="s">
        <v>1014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  <c r="O2" s="435"/>
    </row>
    <row r="3" spans="1:30" ht="27.95" customHeight="1" thickBot="1" x14ac:dyDescent="0.3">
      <c r="A3" s="1021" t="s">
        <v>946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686" t="s">
        <v>895</v>
      </c>
      <c r="O3" s="357"/>
    </row>
    <row r="4" spans="1:30" ht="48.95" customHeight="1" x14ac:dyDescent="0.25">
      <c r="A4" s="1555" t="s">
        <v>775</v>
      </c>
      <c r="B4" s="1019" t="s">
        <v>662</v>
      </c>
      <c r="C4" s="1019" t="s">
        <v>776</v>
      </c>
      <c r="D4" s="1019" t="s">
        <v>663</v>
      </c>
      <c r="E4" s="1019" t="s">
        <v>777</v>
      </c>
      <c r="F4" s="1019" t="s">
        <v>664</v>
      </c>
      <c r="G4" s="1019" t="s">
        <v>665</v>
      </c>
      <c r="H4" s="1019" t="s">
        <v>666</v>
      </c>
      <c r="I4" s="1019" t="s">
        <v>667</v>
      </c>
      <c r="J4" s="1019" t="s">
        <v>668</v>
      </c>
      <c r="K4" s="1019" t="s">
        <v>762</v>
      </c>
      <c r="L4" s="1019" t="s">
        <v>0</v>
      </c>
      <c r="M4" s="1019" t="s">
        <v>1048</v>
      </c>
      <c r="N4" s="1749" t="s">
        <v>855</v>
      </c>
      <c r="O4" s="689"/>
    </row>
    <row r="5" spans="1:30" ht="58.5" customHeight="1" thickBot="1" x14ac:dyDescent="0.3">
      <c r="A5" s="1556"/>
      <c r="B5" s="1020" t="s">
        <v>886</v>
      </c>
      <c r="C5" s="1020" t="s">
        <v>887</v>
      </c>
      <c r="D5" s="1020" t="s">
        <v>888</v>
      </c>
      <c r="E5" s="1020" t="s">
        <v>889</v>
      </c>
      <c r="F5" s="1020" t="s">
        <v>890</v>
      </c>
      <c r="G5" s="1020" t="s">
        <v>891</v>
      </c>
      <c r="H5" s="1020" t="s">
        <v>892</v>
      </c>
      <c r="I5" s="1020" t="s">
        <v>893</v>
      </c>
      <c r="J5" s="1020" t="s">
        <v>905</v>
      </c>
      <c r="K5" s="1020" t="s">
        <v>478</v>
      </c>
      <c r="L5" s="1020" t="s">
        <v>372</v>
      </c>
      <c r="M5" s="1020" t="s">
        <v>429</v>
      </c>
      <c r="N5" s="1554"/>
      <c r="O5" s="689"/>
    </row>
    <row r="6" spans="1:30" ht="35.1" customHeight="1" thickBot="1" x14ac:dyDescent="0.3">
      <c r="A6" s="995" t="s">
        <v>780</v>
      </c>
      <c r="B6" s="640"/>
      <c r="C6" s="640"/>
      <c r="D6" s="640"/>
      <c r="E6" s="640"/>
      <c r="F6" s="640"/>
      <c r="G6" s="640"/>
      <c r="H6" s="640"/>
      <c r="I6" s="640"/>
      <c r="J6" s="640"/>
      <c r="K6" s="640"/>
      <c r="L6" s="640"/>
      <c r="M6" s="640"/>
      <c r="N6" s="496" t="s">
        <v>698</v>
      </c>
      <c r="O6" s="1025"/>
    </row>
    <row r="7" spans="1:30" ht="35.1" customHeight="1" x14ac:dyDescent="0.25">
      <c r="A7" s="357" t="s">
        <v>301</v>
      </c>
      <c r="B7" s="1192">
        <v>0</v>
      </c>
      <c r="C7" s="1192">
        <v>0</v>
      </c>
      <c r="D7" s="1192">
        <v>0</v>
      </c>
      <c r="E7" s="1192">
        <v>0</v>
      </c>
      <c r="F7" s="1192">
        <v>0</v>
      </c>
      <c r="G7" s="1192">
        <v>0</v>
      </c>
      <c r="H7" s="1192">
        <v>0</v>
      </c>
      <c r="I7" s="1192">
        <v>0</v>
      </c>
      <c r="J7" s="1192">
        <v>0</v>
      </c>
      <c r="K7" s="1192">
        <v>0</v>
      </c>
      <c r="L7" s="1192">
        <v>0</v>
      </c>
      <c r="M7" s="1192">
        <v>28</v>
      </c>
      <c r="N7" s="505" t="s">
        <v>389</v>
      </c>
      <c r="O7" s="1189"/>
      <c r="P7" s="1107"/>
      <c r="Q7" s="1107"/>
      <c r="R7" s="1107"/>
      <c r="S7" s="1107"/>
    </row>
    <row r="8" spans="1:30" ht="35.1" customHeight="1" x14ac:dyDescent="0.25">
      <c r="A8" s="662" t="s">
        <v>44</v>
      </c>
      <c r="B8" s="564">
        <v>0</v>
      </c>
      <c r="C8" s="607">
        <v>0</v>
      </c>
      <c r="D8" s="564">
        <v>0</v>
      </c>
      <c r="E8" s="564">
        <v>0</v>
      </c>
      <c r="F8" s="564">
        <v>0</v>
      </c>
      <c r="G8" s="994">
        <v>0</v>
      </c>
      <c r="H8" s="564">
        <v>0</v>
      </c>
      <c r="I8" s="564">
        <v>0</v>
      </c>
      <c r="J8" s="564">
        <v>0</v>
      </c>
      <c r="K8" s="564">
        <v>0</v>
      </c>
      <c r="L8" s="564">
        <v>0</v>
      </c>
      <c r="M8" s="564">
        <v>3</v>
      </c>
      <c r="N8" s="632" t="s">
        <v>437</v>
      </c>
      <c r="O8" s="515"/>
      <c r="P8" s="1131"/>
      <c r="Q8" s="1131"/>
      <c r="R8" s="1131"/>
      <c r="S8" s="1133"/>
      <c r="T8" s="1132"/>
    </row>
    <row r="9" spans="1:30" ht="35.1" customHeight="1" x14ac:dyDescent="0.35">
      <c r="A9" s="662" t="s">
        <v>36</v>
      </c>
      <c r="B9" s="564">
        <v>0</v>
      </c>
      <c r="C9" s="607">
        <v>0</v>
      </c>
      <c r="D9" s="564">
        <v>0</v>
      </c>
      <c r="E9" s="564">
        <v>0</v>
      </c>
      <c r="F9" s="564">
        <v>0</v>
      </c>
      <c r="G9" s="539">
        <v>0</v>
      </c>
      <c r="H9" s="564">
        <v>0</v>
      </c>
      <c r="I9" s="564">
        <v>0</v>
      </c>
      <c r="J9" s="564">
        <v>0</v>
      </c>
      <c r="K9" s="564">
        <v>263</v>
      </c>
      <c r="L9" s="564">
        <f>SUM(C9:K9)</f>
        <v>263</v>
      </c>
      <c r="M9" s="564">
        <v>378</v>
      </c>
      <c r="N9" s="632" t="s">
        <v>391</v>
      </c>
      <c r="O9" s="515"/>
      <c r="P9" s="1131"/>
      <c r="Q9" s="1131"/>
      <c r="R9" s="1131"/>
      <c r="S9" s="1133"/>
      <c r="T9" s="1132"/>
      <c r="Y9" s="257"/>
      <c r="Z9" s="257"/>
    </row>
    <row r="10" spans="1:30" ht="35.1" customHeight="1" x14ac:dyDescent="0.35">
      <c r="A10" s="662" t="s">
        <v>136</v>
      </c>
      <c r="B10" s="564">
        <v>0</v>
      </c>
      <c r="C10" s="607">
        <v>0</v>
      </c>
      <c r="D10" s="564">
        <v>0</v>
      </c>
      <c r="E10" s="564">
        <v>0</v>
      </c>
      <c r="F10" s="564">
        <v>0</v>
      </c>
      <c r="G10" s="539">
        <v>0</v>
      </c>
      <c r="H10" s="564">
        <v>0</v>
      </c>
      <c r="I10" s="564">
        <v>0</v>
      </c>
      <c r="J10" s="564">
        <v>0</v>
      </c>
      <c r="K10" s="564">
        <v>3</v>
      </c>
      <c r="L10" s="564">
        <f>SUM(C10:K10)</f>
        <v>3</v>
      </c>
      <c r="M10" s="564">
        <v>86</v>
      </c>
      <c r="N10" s="632" t="s">
        <v>392</v>
      </c>
      <c r="O10" s="586"/>
      <c r="P10" s="1131">
        <v>93</v>
      </c>
      <c r="Q10" s="1131"/>
      <c r="R10" s="1131"/>
      <c r="S10" s="1133"/>
      <c r="T10" s="1132"/>
      <c r="W10" s="257"/>
    </row>
    <row r="11" spans="1:30" ht="35.1" customHeight="1" x14ac:dyDescent="0.25">
      <c r="A11" s="662" t="s">
        <v>35</v>
      </c>
      <c r="B11" s="564">
        <v>0</v>
      </c>
      <c r="C11" s="607">
        <v>0</v>
      </c>
      <c r="D11" s="564">
        <v>0</v>
      </c>
      <c r="E11" s="564">
        <v>0</v>
      </c>
      <c r="F11" s="564">
        <v>0</v>
      </c>
      <c r="G11" s="539">
        <v>0</v>
      </c>
      <c r="H11" s="564">
        <v>0</v>
      </c>
      <c r="I11" s="564">
        <v>0</v>
      </c>
      <c r="J11" s="564">
        <v>0</v>
      </c>
      <c r="K11" s="564">
        <v>3</v>
      </c>
      <c r="L11" s="564">
        <f>SUM(C11:K11)</f>
        <v>3</v>
      </c>
      <c r="M11" s="564">
        <v>29</v>
      </c>
      <c r="N11" s="632" t="s">
        <v>393</v>
      </c>
      <c r="O11" s="515"/>
      <c r="P11" s="1131">
        <v>51</v>
      </c>
      <c r="Q11" s="1131"/>
      <c r="R11" s="1131"/>
      <c r="S11" s="1133"/>
      <c r="T11" s="1132"/>
    </row>
    <row r="12" spans="1:30" ht="35.1" customHeight="1" x14ac:dyDescent="0.35">
      <c r="A12" s="662" t="s">
        <v>37</v>
      </c>
      <c r="B12" s="564">
        <v>0</v>
      </c>
      <c r="C12" s="607">
        <v>0</v>
      </c>
      <c r="D12" s="564">
        <v>0</v>
      </c>
      <c r="E12" s="564">
        <v>0</v>
      </c>
      <c r="F12" s="564">
        <v>0</v>
      </c>
      <c r="G12" s="539">
        <v>0</v>
      </c>
      <c r="H12" s="564">
        <v>0</v>
      </c>
      <c r="I12" s="564">
        <v>0</v>
      </c>
      <c r="J12" s="564">
        <v>0</v>
      </c>
      <c r="K12" s="564">
        <v>0</v>
      </c>
      <c r="L12" s="564">
        <v>0</v>
      </c>
      <c r="M12" s="564">
        <v>3</v>
      </c>
      <c r="N12" s="632" t="s">
        <v>394</v>
      </c>
      <c r="O12" s="515"/>
      <c r="P12" s="1131">
        <v>54</v>
      </c>
      <c r="Q12" s="1131"/>
      <c r="R12" s="1131"/>
      <c r="S12" s="1133"/>
      <c r="T12" s="1132"/>
      <c r="AD12" s="257"/>
    </row>
    <row r="13" spans="1:30" ht="35.1" customHeight="1" x14ac:dyDescent="0.35">
      <c r="A13" s="662" t="s">
        <v>123</v>
      </c>
      <c r="B13" s="564">
        <v>0</v>
      </c>
      <c r="C13" s="607">
        <v>0</v>
      </c>
      <c r="D13" s="564">
        <v>0</v>
      </c>
      <c r="E13" s="564">
        <v>0</v>
      </c>
      <c r="F13" s="564">
        <v>0</v>
      </c>
      <c r="G13" s="539">
        <v>0</v>
      </c>
      <c r="H13" s="564">
        <v>0</v>
      </c>
      <c r="I13" s="564">
        <v>0</v>
      </c>
      <c r="J13" s="564">
        <v>0</v>
      </c>
      <c r="K13" s="564">
        <v>7</v>
      </c>
      <c r="L13" s="564">
        <f>SUM(C13:K13)</f>
        <v>7</v>
      </c>
      <c r="M13" s="564">
        <v>12</v>
      </c>
      <c r="N13" s="632" t="s">
        <v>438</v>
      </c>
      <c r="O13" s="515"/>
      <c r="P13" s="1135">
        <f>SUM(P10:P12)</f>
        <v>198</v>
      </c>
      <c r="Q13" s="1131"/>
      <c r="R13" s="1131"/>
      <c r="S13" s="1133"/>
      <c r="T13" s="1132"/>
      <c r="W13" s="1270"/>
    </row>
    <row r="14" spans="1:30" ht="35.1" customHeight="1" x14ac:dyDescent="0.25">
      <c r="A14" s="662" t="s">
        <v>139</v>
      </c>
      <c r="B14" s="564">
        <v>0</v>
      </c>
      <c r="C14" s="607">
        <v>0</v>
      </c>
      <c r="D14" s="564">
        <v>0</v>
      </c>
      <c r="E14" s="564">
        <v>0</v>
      </c>
      <c r="F14" s="564">
        <v>0</v>
      </c>
      <c r="G14" s="539">
        <v>0</v>
      </c>
      <c r="H14" s="564">
        <v>0</v>
      </c>
      <c r="I14" s="564">
        <v>0</v>
      </c>
      <c r="J14" s="564">
        <v>0</v>
      </c>
      <c r="K14" s="564">
        <v>0</v>
      </c>
      <c r="L14" s="564">
        <v>0</v>
      </c>
      <c r="M14" s="564">
        <v>2</v>
      </c>
      <c r="N14" s="632" t="s">
        <v>396</v>
      </c>
      <c r="O14" s="515"/>
      <c r="P14" s="1131"/>
      <c r="Q14" s="1135"/>
      <c r="R14" s="1131"/>
      <c r="S14" s="1133"/>
      <c r="T14" s="1132"/>
    </row>
    <row r="15" spans="1:30" ht="35.1" customHeight="1" x14ac:dyDescent="0.25">
      <c r="A15" s="662" t="s">
        <v>39</v>
      </c>
      <c r="B15" s="564">
        <v>0</v>
      </c>
      <c r="C15" s="607">
        <v>0</v>
      </c>
      <c r="D15" s="564">
        <v>0</v>
      </c>
      <c r="E15" s="564">
        <v>0</v>
      </c>
      <c r="F15" s="564">
        <v>0</v>
      </c>
      <c r="G15" s="539">
        <v>0</v>
      </c>
      <c r="H15" s="564">
        <v>0</v>
      </c>
      <c r="I15" s="564">
        <v>0</v>
      </c>
      <c r="J15" s="564">
        <v>0</v>
      </c>
      <c r="K15" s="564">
        <v>0</v>
      </c>
      <c r="L15" s="564">
        <v>0</v>
      </c>
      <c r="M15" s="564">
        <v>1</v>
      </c>
      <c r="N15" s="632" t="s">
        <v>397</v>
      </c>
      <c r="O15" s="515"/>
      <c r="P15" s="1135"/>
      <c r="Q15" s="1131"/>
      <c r="R15" s="1131"/>
      <c r="S15" s="1133"/>
      <c r="T15" s="1132"/>
    </row>
    <row r="16" spans="1:30" ht="35.1" customHeight="1" x14ac:dyDescent="0.25">
      <c r="A16" s="1090" t="s">
        <v>33</v>
      </c>
      <c r="B16" s="607">
        <v>0</v>
      </c>
      <c r="C16" s="607">
        <v>0</v>
      </c>
      <c r="D16" s="607">
        <v>0</v>
      </c>
      <c r="E16" s="607">
        <v>0</v>
      </c>
      <c r="F16" s="607">
        <v>0</v>
      </c>
      <c r="G16" s="620">
        <v>0</v>
      </c>
      <c r="H16" s="607">
        <v>0</v>
      </c>
      <c r="I16" s="607">
        <v>0</v>
      </c>
      <c r="J16" s="607">
        <v>0</v>
      </c>
      <c r="K16" s="607">
        <v>7</v>
      </c>
      <c r="L16" s="607">
        <f>SUM(C16:K16)</f>
        <v>7</v>
      </c>
      <c r="M16" s="607">
        <v>38</v>
      </c>
      <c r="N16" s="609" t="s">
        <v>439</v>
      </c>
      <c r="O16" s="515"/>
      <c r="P16" s="1131"/>
      <c r="Q16" s="1131"/>
      <c r="R16" s="1131"/>
      <c r="S16" s="1133"/>
      <c r="T16" s="1132"/>
    </row>
    <row r="17" spans="1:20" ht="35.1" customHeight="1" x14ac:dyDescent="0.25">
      <c r="A17" s="662" t="s">
        <v>134</v>
      </c>
      <c r="B17" s="564">
        <v>0</v>
      </c>
      <c r="C17" s="607">
        <v>0</v>
      </c>
      <c r="D17" s="564">
        <v>0</v>
      </c>
      <c r="E17" s="564">
        <v>0</v>
      </c>
      <c r="F17" s="564">
        <v>0</v>
      </c>
      <c r="G17" s="539">
        <v>0</v>
      </c>
      <c r="H17" s="564">
        <v>0</v>
      </c>
      <c r="I17" s="564">
        <v>0</v>
      </c>
      <c r="J17" s="564">
        <v>0</v>
      </c>
      <c r="K17" s="564">
        <v>5</v>
      </c>
      <c r="L17" s="564">
        <f>SUM(C17:K17)</f>
        <v>5</v>
      </c>
      <c r="M17" s="564">
        <v>117</v>
      </c>
      <c r="N17" s="632" t="s">
        <v>399</v>
      </c>
      <c r="O17" s="515"/>
      <c r="P17" s="1131"/>
      <c r="Q17" s="1131"/>
      <c r="R17" s="1131"/>
      <c r="S17" s="1133"/>
      <c r="T17" s="1132"/>
    </row>
    <row r="18" spans="1:20" ht="35.1" customHeight="1" x14ac:dyDescent="0.25">
      <c r="A18" s="662" t="s">
        <v>30</v>
      </c>
      <c r="B18" s="564">
        <v>0</v>
      </c>
      <c r="C18" s="607">
        <v>0</v>
      </c>
      <c r="D18" s="564">
        <v>0</v>
      </c>
      <c r="E18" s="564">
        <v>0</v>
      </c>
      <c r="F18" s="564">
        <v>0</v>
      </c>
      <c r="G18" s="539">
        <v>0</v>
      </c>
      <c r="H18" s="564">
        <v>0</v>
      </c>
      <c r="I18" s="564">
        <v>0</v>
      </c>
      <c r="J18" s="564">
        <v>0</v>
      </c>
      <c r="K18" s="564">
        <v>119</v>
      </c>
      <c r="L18" s="564">
        <f>SUM(C18:K18)</f>
        <v>119</v>
      </c>
      <c r="M18" s="564">
        <v>333</v>
      </c>
      <c r="N18" s="632" t="s">
        <v>400</v>
      </c>
      <c r="O18" s="515"/>
      <c r="P18" s="1131"/>
      <c r="Q18" s="1131"/>
      <c r="R18" s="1131"/>
      <c r="S18" s="1133"/>
      <c r="T18" s="1132"/>
    </row>
    <row r="19" spans="1:20" ht="35.1" customHeight="1" x14ac:dyDescent="0.25">
      <c r="A19" s="662" t="s">
        <v>296</v>
      </c>
      <c r="B19" s="564">
        <v>0</v>
      </c>
      <c r="C19" s="607">
        <v>0</v>
      </c>
      <c r="D19" s="564">
        <v>0</v>
      </c>
      <c r="E19" s="564">
        <v>0</v>
      </c>
      <c r="F19" s="564">
        <v>0</v>
      </c>
      <c r="G19" s="539">
        <v>0</v>
      </c>
      <c r="H19" s="564">
        <v>0</v>
      </c>
      <c r="I19" s="564">
        <v>0</v>
      </c>
      <c r="J19" s="564">
        <v>0</v>
      </c>
      <c r="K19" s="564">
        <v>82</v>
      </c>
      <c r="L19" s="564">
        <f>SUM(C19:K19)</f>
        <v>82</v>
      </c>
      <c r="M19" s="564">
        <v>129</v>
      </c>
      <c r="N19" s="632" t="s">
        <v>428</v>
      </c>
      <c r="O19" s="515"/>
      <c r="P19" s="1131"/>
      <c r="Q19" s="1131"/>
      <c r="R19" s="1131"/>
      <c r="S19" s="1133"/>
      <c r="T19" s="1132"/>
    </row>
    <row r="20" spans="1:20" ht="35.1" customHeight="1" x14ac:dyDescent="0.25">
      <c r="A20" s="662" t="s">
        <v>42</v>
      </c>
      <c r="B20" s="564">
        <v>0</v>
      </c>
      <c r="C20" s="607">
        <v>0</v>
      </c>
      <c r="D20" s="564">
        <v>0</v>
      </c>
      <c r="E20" s="564">
        <v>0</v>
      </c>
      <c r="F20" s="564">
        <v>0</v>
      </c>
      <c r="G20" s="539">
        <v>0</v>
      </c>
      <c r="H20" s="564">
        <v>0</v>
      </c>
      <c r="I20" s="564">
        <v>0</v>
      </c>
      <c r="J20" s="564">
        <v>0</v>
      </c>
      <c r="K20" s="564">
        <v>2</v>
      </c>
      <c r="L20" s="564">
        <f>SUM(C20:K20)</f>
        <v>2</v>
      </c>
      <c r="M20" s="564">
        <v>8</v>
      </c>
      <c r="N20" s="632" t="s">
        <v>402</v>
      </c>
      <c r="O20" s="515"/>
      <c r="P20" s="1131"/>
      <c r="Q20" s="1131"/>
      <c r="R20" s="1131"/>
      <c r="S20" s="1133"/>
      <c r="T20" s="1132"/>
    </row>
    <row r="21" spans="1:20" ht="35.1" customHeight="1" x14ac:dyDescent="0.25">
      <c r="A21" s="662" t="s">
        <v>26</v>
      </c>
      <c r="B21" s="564">
        <v>0</v>
      </c>
      <c r="C21" s="607">
        <v>0</v>
      </c>
      <c r="D21" s="564">
        <v>0</v>
      </c>
      <c r="E21" s="564">
        <v>0</v>
      </c>
      <c r="F21" s="564">
        <v>0</v>
      </c>
      <c r="G21" s="539">
        <v>0</v>
      </c>
      <c r="H21" s="564">
        <v>0</v>
      </c>
      <c r="I21" s="564">
        <v>0</v>
      </c>
      <c r="J21" s="564">
        <v>0</v>
      </c>
      <c r="K21" s="564">
        <v>0</v>
      </c>
      <c r="L21" s="564">
        <v>0</v>
      </c>
      <c r="M21" s="564">
        <v>17</v>
      </c>
      <c r="N21" s="632" t="s">
        <v>403</v>
      </c>
      <c r="O21" s="515"/>
      <c r="P21" s="1131"/>
      <c r="Q21" s="1131"/>
      <c r="R21" s="1131"/>
      <c r="S21" s="1133"/>
      <c r="T21" s="1132"/>
    </row>
    <row r="22" spans="1:20" ht="35.1" customHeight="1" x14ac:dyDescent="0.25">
      <c r="A22" s="501" t="s">
        <v>989</v>
      </c>
      <c r="B22" s="564">
        <v>0</v>
      </c>
      <c r="C22" s="607">
        <v>1</v>
      </c>
      <c r="D22" s="564">
        <v>0</v>
      </c>
      <c r="E22" s="564">
        <v>0</v>
      </c>
      <c r="F22" s="564">
        <v>1</v>
      </c>
      <c r="G22" s="539">
        <v>0</v>
      </c>
      <c r="H22" s="564">
        <v>0</v>
      </c>
      <c r="I22" s="564">
        <v>0</v>
      </c>
      <c r="J22" s="564">
        <v>0</v>
      </c>
      <c r="K22" s="564">
        <v>52</v>
      </c>
      <c r="L22" s="564">
        <f>SUM(C22:K22)</f>
        <v>54</v>
      </c>
      <c r="M22" s="564">
        <v>198</v>
      </c>
      <c r="N22" s="632" t="s">
        <v>440</v>
      </c>
      <c r="O22" s="515"/>
      <c r="P22" s="1131"/>
      <c r="Q22" s="1131"/>
      <c r="R22" s="1131"/>
      <c r="S22" s="1133"/>
      <c r="T22" s="1132"/>
    </row>
    <row r="23" spans="1:20" ht="35.1" customHeight="1" x14ac:dyDescent="0.25">
      <c r="A23" s="662" t="s">
        <v>38</v>
      </c>
      <c r="B23" s="564">
        <v>0</v>
      </c>
      <c r="C23" s="607">
        <v>0</v>
      </c>
      <c r="D23" s="564">
        <v>0</v>
      </c>
      <c r="E23" s="564">
        <v>0</v>
      </c>
      <c r="F23" s="564">
        <v>0</v>
      </c>
      <c r="G23" s="539">
        <v>0</v>
      </c>
      <c r="H23" s="564">
        <v>0</v>
      </c>
      <c r="I23" s="564">
        <v>0</v>
      </c>
      <c r="J23" s="564">
        <v>0</v>
      </c>
      <c r="K23" s="564">
        <v>1</v>
      </c>
      <c r="L23" s="564">
        <f>SUM(C23:K23)</f>
        <v>1</v>
      </c>
      <c r="M23" s="564">
        <v>1</v>
      </c>
      <c r="N23" s="632" t="s">
        <v>441</v>
      </c>
      <c r="O23" s="515"/>
      <c r="P23" s="1131"/>
      <c r="Q23" s="1131"/>
      <c r="R23" s="1131"/>
      <c r="S23" s="1133"/>
      <c r="T23" s="1132"/>
    </row>
    <row r="24" spans="1:20" ht="35.1" customHeight="1" x14ac:dyDescent="0.25">
      <c r="A24" s="662" t="s">
        <v>986</v>
      </c>
      <c r="B24" s="564">
        <v>0</v>
      </c>
      <c r="C24" s="607">
        <v>1</v>
      </c>
      <c r="D24" s="564">
        <v>0</v>
      </c>
      <c r="E24" s="564">
        <v>0</v>
      </c>
      <c r="F24" s="564">
        <v>0</v>
      </c>
      <c r="G24" s="539">
        <v>0</v>
      </c>
      <c r="H24" s="564">
        <v>0</v>
      </c>
      <c r="I24" s="564">
        <v>0</v>
      </c>
      <c r="J24" s="564">
        <v>0</v>
      </c>
      <c r="K24" s="564">
        <v>56</v>
      </c>
      <c r="L24" s="564">
        <f>SUM(C24:K24)</f>
        <v>57</v>
      </c>
      <c r="M24" s="564">
        <v>57</v>
      </c>
      <c r="N24" s="632" t="s">
        <v>458</v>
      </c>
      <c r="O24" s="515"/>
      <c r="P24" s="1131"/>
      <c r="Q24" s="1131"/>
      <c r="R24" s="1131"/>
      <c r="S24" s="1133"/>
      <c r="T24" s="1132"/>
    </row>
    <row r="25" spans="1:20" ht="35.1" customHeight="1" x14ac:dyDescent="0.25">
      <c r="A25" s="662" t="s">
        <v>48</v>
      </c>
      <c r="B25" s="641">
        <v>0</v>
      </c>
      <c r="C25" s="607">
        <v>0</v>
      </c>
      <c r="D25" s="641">
        <v>0</v>
      </c>
      <c r="E25" s="641">
        <v>0</v>
      </c>
      <c r="F25" s="641">
        <v>0</v>
      </c>
      <c r="G25" s="539">
        <v>0</v>
      </c>
      <c r="H25" s="641">
        <v>0</v>
      </c>
      <c r="I25" s="641">
        <v>0</v>
      </c>
      <c r="J25" s="564">
        <v>0</v>
      </c>
      <c r="K25" s="564">
        <v>0</v>
      </c>
      <c r="L25" s="564">
        <v>0</v>
      </c>
      <c r="M25" s="564">
        <v>20</v>
      </c>
      <c r="N25" s="632" t="s">
        <v>409</v>
      </c>
      <c r="O25" s="515"/>
      <c r="P25" s="1131"/>
      <c r="Q25" s="1131"/>
      <c r="R25" s="1131"/>
      <c r="S25" s="1133"/>
      <c r="T25" s="1132"/>
    </row>
    <row r="26" spans="1:20" ht="35.1" customHeight="1" thickBot="1" x14ac:dyDescent="0.3">
      <c r="A26" s="662" t="s">
        <v>358</v>
      </c>
      <c r="B26" s="641">
        <v>0</v>
      </c>
      <c r="C26" s="607">
        <v>0</v>
      </c>
      <c r="D26" s="641">
        <v>0</v>
      </c>
      <c r="E26" s="641">
        <v>0</v>
      </c>
      <c r="F26" s="641">
        <v>0</v>
      </c>
      <c r="G26" s="539">
        <v>0</v>
      </c>
      <c r="H26" s="641">
        <v>0</v>
      </c>
      <c r="I26" s="641">
        <v>0</v>
      </c>
      <c r="J26" s="564">
        <v>0</v>
      </c>
      <c r="K26" s="564">
        <v>0</v>
      </c>
      <c r="L26" s="564">
        <v>0</v>
      </c>
      <c r="M26" s="564">
        <v>15</v>
      </c>
      <c r="N26" s="632" t="s">
        <v>442</v>
      </c>
      <c r="O26" s="515"/>
      <c r="P26" s="1131"/>
      <c r="Q26" s="1131"/>
      <c r="R26" s="1131"/>
      <c r="S26" s="1133"/>
      <c r="T26" s="1132"/>
    </row>
    <row r="27" spans="1:20" ht="35.1" customHeight="1" thickBot="1" x14ac:dyDescent="0.3">
      <c r="A27" s="704" t="s">
        <v>350</v>
      </c>
      <c r="B27" s="625">
        <v>0</v>
      </c>
      <c r="C27" s="507">
        <f>SUM(C9:C26)</f>
        <v>2</v>
      </c>
      <c r="D27" s="507">
        <v>0</v>
      </c>
      <c r="E27" s="507">
        <v>0</v>
      </c>
      <c r="F27" s="507">
        <f>SUM(F9:F26)</f>
        <v>1</v>
      </c>
      <c r="G27" s="507">
        <v>0</v>
      </c>
      <c r="H27" s="507">
        <v>0</v>
      </c>
      <c r="I27" s="507">
        <v>0</v>
      </c>
      <c r="J27" s="507">
        <v>0</v>
      </c>
      <c r="K27" s="625">
        <f>SUM(K9:K26)</f>
        <v>600</v>
      </c>
      <c r="L27" s="625">
        <f>SUM(L9:L26)</f>
        <v>603</v>
      </c>
      <c r="M27" s="507">
        <f>SUM(M7:M26)</f>
        <v>1475</v>
      </c>
      <c r="N27" s="508" t="s">
        <v>686</v>
      </c>
      <c r="O27" s="688"/>
      <c r="P27" s="1107"/>
      <c r="Q27" s="1107"/>
      <c r="R27" s="1107"/>
      <c r="S27" s="1133"/>
    </row>
    <row r="28" spans="1:20" ht="27" customHeight="1" x14ac:dyDescent="0.25">
      <c r="A28" s="1416" t="s">
        <v>1045</v>
      </c>
    </row>
  </sheetData>
  <mergeCells count="4">
    <mergeCell ref="A1:N1"/>
    <mergeCell ref="A2:N2"/>
    <mergeCell ref="A4:A5"/>
    <mergeCell ref="N4:N5"/>
  </mergeCells>
  <printOptions horizontalCentered="1"/>
  <pageMargins left="0.23622047244094491" right="0.43307086614173229" top="0.43307086614173229" bottom="0.35433070866141736" header="0.51181102362204722" footer="0.19685039370078741"/>
  <pageSetup paperSize="9" scale="52" orientation="landscape" r:id="rId1"/>
  <headerFooter>
    <oddFooter>&amp;C&amp;"Arial,Bold"&amp;14 27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35"/>
  <sheetViews>
    <sheetView rightToLeft="1" view="pageBreakPreview" zoomScale="50" zoomScaleNormal="50" zoomScaleSheetLayoutView="50" workbookViewId="0">
      <selection activeCell="Q27" sqref="Q27:AC27"/>
    </sheetView>
  </sheetViews>
  <sheetFormatPr defaultColWidth="8.7109375" defaultRowHeight="15" x14ac:dyDescent="0.25"/>
  <cols>
    <col min="1" max="1" width="34.42578125" style="459" customWidth="1"/>
    <col min="2" max="2" width="16.28515625" style="459" customWidth="1"/>
    <col min="3" max="3" width="21.85546875" style="459" customWidth="1"/>
    <col min="4" max="4" width="26.7109375" style="459" customWidth="1"/>
    <col min="5" max="5" width="21.140625" style="459" customWidth="1"/>
    <col min="6" max="6" width="13" style="459" customWidth="1"/>
    <col min="7" max="7" width="16.42578125" style="459" customWidth="1"/>
    <col min="8" max="8" width="13" style="459" customWidth="1"/>
    <col min="9" max="9" width="15.140625" style="459" customWidth="1"/>
    <col min="10" max="10" width="14.5703125" style="459" customWidth="1"/>
    <col min="11" max="11" width="21.85546875" style="459" customWidth="1"/>
    <col min="12" max="12" width="14.42578125" style="459" customWidth="1"/>
    <col min="13" max="13" width="11.42578125" style="459" customWidth="1"/>
    <col min="14" max="14" width="11.140625" style="459" customWidth="1"/>
    <col min="15" max="15" width="53.7109375" style="459" customWidth="1"/>
    <col min="16" max="16" width="6.42578125" style="13" customWidth="1"/>
    <col min="17" max="22" width="8.7109375" style="459"/>
    <col min="23" max="23" width="12.5703125" style="459" customWidth="1"/>
    <col min="24" max="24" width="11.42578125" style="459" customWidth="1"/>
    <col min="25" max="25" width="14.42578125" style="459" customWidth="1"/>
    <col min="26" max="16384" width="8.7109375" style="459"/>
  </cols>
  <sheetData>
    <row r="1" spans="1:27" ht="30.95" customHeight="1" x14ac:dyDescent="0.25">
      <c r="A1" s="1750" t="s">
        <v>1011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  <c r="M1" s="1750"/>
      <c r="N1" s="1750"/>
      <c r="O1" s="1750"/>
      <c r="P1" s="687"/>
    </row>
    <row r="2" spans="1:27" ht="52.5" customHeight="1" x14ac:dyDescent="0.25">
      <c r="A2" s="1751" t="s">
        <v>1013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  <c r="O2" s="1751"/>
      <c r="P2" s="435"/>
    </row>
    <row r="3" spans="1:27" ht="26.45" customHeight="1" thickBot="1" x14ac:dyDescent="0.3">
      <c r="A3" s="1021" t="s">
        <v>947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686" t="s">
        <v>896</v>
      </c>
      <c r="P3" s="357"/>
    </row>
    <row r="4" spans="1:27" ht="63" customHeight="1" x14ac:dyDescent="0.25">
      <c r="A4" s="1555" t="s">
        <v>775</v>
      </c>
      <c r="B4" s="1019" t="s">
        <v>651</v>
      </c>
      <c r="C4" s="1019" t="s">
        <v>652</v>
      </c>
      <c r="D4" s="1019" t="s">
        <v>774</v>
      </c>
      <c r="E4" s="1019" t="s">
        <v>653</v>
      </c>
      <c r="F4" s="1019" t="s">
        <v>654</v>
      </c>
      <c r="G4" s="1019" t="s">
        <v>655</v>
      </c>
      <c r="H4" s="1019" t="s">
        <v>656</v>
      </c>
      <c r="I4" s="1019" t="s">
        <v>657</v>
      </c>
      <c r="J4" s="1019" t="s">
        <v>658</v>
      </c>
      <c r="K4" s="1019" t="s">
        <v>659</v>
      </c>
      <c r="L4" s="1019" t="s">
        <v>660</v>
      </c>
      <c r="M4" s="1019" t="s">
        <v>661</v>
      </c>
      <c r="N4" s="1019" t="s">
        <v>0</v>
      </c>
      <c r="O4" s="1749" t="s">
        <v>855</v>
      </c>
      <c r="P4" s="689"/>
    </row>
    <row r="5" spans="1:27" ht="70.5" customHeight="1" thickBot="1" x14ac:dyDescent="0.3">
      <c r="A5" s="1556"/>
      <c r="B5" s="1020" t="s">
        <v>852</v>
      </c>
      <c r="C5" s="1020" t="s">
        <v>851</v>
      </c>
      <c r="D5" s="1020" t="s">
        <v>850</v>
      </c>
      <c r="E5" s="1020" t="s">
        <v>849</v>
      </c>
      <c r="F5" s="1020" t="s">
        <v>769</v>
      </c>
      <c r="G5" s="1020" t="s">
        <v>848</v>
      </c>
      <c r="H5" s="1020" t="s">
        <v>768</v>
      </c>
      <c r="I5" s="1020" t="s">
        <v>767</v>
      </c>
      <c r="J5" s="1020" t="s">
        <v>766</v>
      </c>
      <c r="K5" s="1020" t="s">
        <v>765</v>
      </c>
      <c r="L5" s="1020" t="s">
        <v>764</v>
      </c>
      <c r="M5" s="1020" t="s">
        <v>885</v>
      </c>
      <c r="N5" s="1020" t="s">
        <v>372</v>
      </c>
      <c r="O5" s="1554"/>
      <c r="P5" s="689"/>
    </row>
    <row r="6" spans="1:27" ht="30" customHeight="1" thickBot="1" x14ac:dyDescent="0.3">
      <c r="A6" s="1536" t="s">
        <v>635</v>
      </c>
      <c r="B6" s="1536"/>
      <c r="C6" s="997"/>
      <c r="D6" s="997"/>
      <c r="E6" s="997"/>
      <c r="F6" s="997"/>
      <c r="G6" s="997"/>
      <c r="H6" s="997"/>
      <c r="I6" s="997"/>
      <c r="J6" s="997"/>
      <c r="K6" s="997"/>
      <c r="L6" s="997"/>
      <c r="M6" s="1532" t="s">
        <v>699</v>
      </c>
      <c r="N6" s="1532"/>
      <c r="O6" s="1532"/>
      <c r="P6" s="58"/>
    </row>
    <row r="7" spans="1:27" ht="27.95" customHeight="1" x14ac:dyDescent="0.25">
      <c r="A7" s="668" t="s">
        <v>50</v>
      </c>
      <c r="B7" s="1286">
        <v>0</v>
      </c>
      <c r="C7" s="1192">
        <v>0</v>
      </c>
      <c r="D7" s="1192">
        <v>0</v>
      </c>
      <c r="E7" s="1192">
        <v>0</v>
      </c>
      <c r="F7" s="1192">
        <v>0</v>
      </c>
      <c r="G7" s="1192">
        <v>0</v>
      </c>
      <c r="H7" s="1192">
        <v>0</v>
      </c>
      <c r="I7" s="1192">
        <v>0</v>
      </c>
      <c r="J7" s="1192">
        <v>0</v>
      </c>
      <c r="K7" s="1192">
        <v>0</v>
      </c>
      <c r="L7" s="1192">
        <v>0</v>
      </c>
      <c r="M7" s="1192">
        <v>0</v>
      </c>
      <c r="N7" s="1269">
        <v>0</v>
      </c>
      <c r="O7" s="1269" t="s">
        <v>492</v>
      </c>
      <c r="P7" s="1256"/>
    </row>
    <row r="8" spans="1:27" ht="30" customHeight="1" x14ac:dyDescent="0.25">
      <c r="A8" s="511" t="s">
        <v>51</v>
      </c>
      <c r="B8" s="1142">
        <v>0</v>
      </c>
      <c r="C8" s="994">
        <v>0</v>
      </c>
      <c r="D8" s="994">
        <v>0</v>
      </c>
      <c r="E8" s="994">
        <v>6</v>
      </c>
      <c r="F8" s="994">
        <v>0</v>
      </c>
      <c r="G8" s="994">
        <v>0</v>
      </c>
      <c r="H8" s="994">
        <v>0</v>
      </c>
      <c r="I8" s="994">
        <v>0</v>
      </c>
      <c r="J8" s="994">
        <v>0</v>
      </c>
      <c r="K8" s="994">
        <v>0</v>
      </c>
      <c r="L8" s="1142">
        <v>0</v>
      </c>
      <c r="M8" s="1142">
        <v>0</v>
      </c>
      <c r="N8" s="1142">
        <f>SUM(B8:M8)</f>
        <v>6</v>
      </c>
      <c r="O8" s="1141" t="s">
        <v>412</v>
      </c>
      <c r="P8" s="58"/>
    </row>
    <row r="9" spans="1:27" ht="30" customHeight="1" x14ac:dyDescent="0.25">
      <c r="A9" s="691" t="s">
        <v>56</v>
      </c>
      <c r="B9" s="643">
        <v>0</v>
      </c>
      <c r="C9" s="643">
        <v>0</v>
      </c>
      <c r="D9" s="643">
        <v>0</v>
      </c>
      <c r="E9" s="643">
        <v>0</v>
      </c>
      <c r="F9" s="685">
        <v>0</v>
      </c>
      <c r="G9" s="685">
        <v>0</v>
      </c>
      <c r="H9" s="685">
        <v>0</v>
      </c>
      <c r="I9" s="685">
        <v>0</v>
      </c>
      <c r="J9" s="685">
        <v>0</v>
      </c>
      <c r="K9" s="685">
        <v>0</v>
      </c>
      <c r="L9" s="685">
        <v>0</v>
      </c>
      <c r="M9" s="643">
        <v>0</v>
      </c>
      <c r="N9" s="643">
        <v>0</v>
      </c>
      <c r="O9" s="675" t="s">
        <v>449</v>
      </c>
      <c r="P9" s="58"/>
    </row>
    <row r="10" spans="1:27" ht="30" customHeight="1" x14ac:dyDescent="0.25">
      <c r="A10" s="691" t="s">
        <v>57</v>
      </c>
      <c r="B10" s="643">
        <v>0</v>
      </c>
      <c r="C10" s="564">
        <v>0</v>
      </c>
      <c r="D10" s="643">
        <v>1</v>
      </c>
      <c r="E10" s="564">
        <v>0</v>
      </c>
      <c r="F10" s="607">
        <v>0</v>
      </c>
      <c r="G10" s="607">
        <v>0</v>
      </c>
      <c r="H10" s="607">
        <v>0</v>
      </c>
      <c r="I10" s="607">
        <v>0</v>
      </c>
      <c r="J10" s="607">
        <v>0</v>
      </c>
      <c r="K10" s="607">
        <v>0</v>
      </c>
      <c r="L10" s="607">
        <v>0</v>
      </c>
      <c r="M10" s="643">
        <v>0</v>
      </c>
      <c r="N10" s="564">
        <f>SUM(B10:M10)</f>
        <v>1</v>
      </c>
      <c r="O10" s="675" t="s">
        <v>413</v>
      </c>
      <c r="P10" s="58"/>
    </row>
    <row r="11" spans="1:27" ht="30" customHeight="1" x14ac:dyDescent="0.25">
      <c r="A11" s="692" t="s">
        <v>49</v>
      </c>
      <c r="B11" s="564">
        <v>27</v>
      </c>
      <c r="C11" s="564">
        <v>0</v>
      </c>
      <c r="D11" s="564">
        <v>1</v>
      </c>
      <c r="E11" s="564">
        <v>0</v>
      </c>
      <c r="F11" s="607">
        <v>0</v>
      </c>
      <c r="G11" s="607">
        <v>0</v>
      </c>
      <c r="H11" s="607">
        <v>0</v>
      </c>
      <c r="I11" s="607">
        <v>0</v>
      </c>
      <c r="J11" s="607">
        <v>0</v>
      </c>
      <c r="K11" s="607">
        <v>0</v>
      </c>
      <c r="L11" s="607">
        <v>2</v>
      </c>
      <c r="M11" s="564">
        <v>0</v>
      </c>
      <c r="N11" s="564">
        <f>SUM(B11:M11)</f>
        <v>30</v>
      </c>
      <c r="O11" s="677" t="s">
        <v>424</v>
      </c>
      <c r="P11" s="58"/>
    </row>
    <row r="12" spans="1:27" ht="30" customHeight="1" x14ac:dyDescent="0.25">
      <c r="A12" s="692" t="s">
        <v>163</v>
      </c>
      <c r="B12" s="643">
        <v>1</v>
      </c>
      <c r="C12" s="643">
        <v>0</v>
      </c>
      <c r="D12" s="643">
        <v>0</v>
      </c>
      <c r="E12" s="643">
        <v>0</v>
      </c>
      <c r="F12" s="685">
        <v>0</v>
      </c>
      <c r="G12" s="685">
        <v>0</v>
      </c>
      <c r="H12" s="685">
        <v>0</v>
      </c>
      <c r="I12" s="685">
        <v>0</v>
      </c>
      <c r="J12" s="685">
        <v>0</v>
      </c>
      <c r="K12" s="685">
        <v>0</v>
      </c>
      <c r="L12" s="685">
        <v>0</v>
      </c>
      <c r="M12" s="643">
        <v>0</v>
      </c>
      <c r="N12" s="643">
        <f>SUM(B12:M12)</f>
        <v>1</v>
      </c>
      <c r="O12" s="677" t="s">
        <v>425</v>
      </c>
      <c r="P12" s="58"/>
    </row>
    <row r="13" spans="1:27" ht="30" customHeight="1" x14ac:dyDescent="0.25">
      <c r="A13" s="645" t="s">
        <v>562</v>
      </c>
      <c r="B13" s="564">
        <v>0</v>
      </c>
      <c r="C13" s="564">
        <v>0</v>
      </c>
      <c r="D13" s="564">
        <v>0</v>
      </c>
      <c r="E13" s="564">
        <v>0</v>
      </c>
      <c r="F13" s="607">
        <v>0</v>
      </c>
      <c r="G13" s="607">
        <v>0</v>
      </c>
      <c r="H13" s="607">
        <v>0</v>
      </c>
      <c r="I13" s="607">
        <v>0</v>
      </c>
      <c r="J13" s="607">
        <v>0</v>
      </c>
      <c r="K13" s="607">
        <v>23</v>
      </c>
      <c r="L13" s="607">
        <v>7</v>
      </c>
      <c r="M13" s="564">
        <v>0</v>
      </c>
      <c r="N13" s="564">
        <f>SUM(B13:M13)</f>
        <v>30</v>
      </c>
      <c r="O13" s="679" t="s">
        <v>563</v>
      </c>
      <c r="P13" s="58"/>
    </row>
    <row r="14" spans="1:27" ht="30" customHeight="1" thickBot="1" x14ac:dyDescent="0.3">
      <c r="A14" s="1074" t="s">
        <v>919</v>
      </c>
      <c r="B14" s="586">
        <v>0</v>
      </c>
      <c r="C14" s="586">
        <v>0</v>
      </c>
      <c r="D14" s="586">
        <v>0</v>
      </c>
      <c r="E14" s="586">
        <v>0</v>
      </c>
      <c r="F14" s="586">
        <v>0</v>
      </c>
      <c r="G14" s="586">
        <v>0</v>
      </c>
      <c r="H14" s="586">
        <v>0</v>
      </c>
      <c r="I14" s="586">
        <v>0</v>
      </c>
      <c r="J14" s="586">
        <v>0</v>
      </c>
      <c r="K14" s="586">
        <v>0</v>
      </c>
      <c r="L14" s="586">
        <v>0</v>
      </c>
      <c r="M14" s="586">
        <v>0</v>
      </c>
      <c r="N14" s="564">
        <v>0</v>
      </c>
      <c r="O14" s="743" t="s">
        <v>918</v>
      </c>
      <c r="P14" s="58"/>
    </row>
    <row r="15" spans="1:27" ht="30" customHeight="1" thickBot="1" x14ac:dyDescent="0.3">
      <c r="A15" s="682" t="s">
        <v>550</v>
      </c>
      <c r="B15" s="559">
        <f>SUM(B8:B14)</f>
        <v>28</v>
      </c>
      <c r="C15" s="559">
        <v>0</v>
      </c>
      <c r="D15" s="559">
        <f>SUM(D8:D14)</f>
        <v>2</v>
      </c>
      <c r="E15" s="559">
        <f>SUM(E8:E14)</f>
        <v>6</v>
      </c>
      <c r="F15" s="554">
        <v>0</v>
      </c>
      <c r="G15" s="554">
        <v>0</v>
      </c>
      <c r="H15" s="554">
        <v>0</v>
      </c>
      <c r="I15" s="554">
        <v>0</v>
      </c>
      <c r="J15" s="554">
        <v>0</v>
      </c>
      <c r="K15" s="554">
        <f>SUM(K8:K14)</f>
        <v>23</v>
      </c>
      <c r="L15" s="554">
        <f>SUM(L8:L14)</f>
        <v>9</v>
      </c>
      <c r="M15" s="559">
        <v>0</v>
      </c>
      <c r="N15" s="559">
        <f>SUM(B15:M15)</f>
        <v>68</v>
      </c>
      <c r="O15" s="681" t="s">
        <v>682</v>
      </c>
      <c r="P15" s="58"/>
    </row>
    <row r="16" spans="1:27" ht="30" customHeight="1" thickBot="1" x14ac:dyDescent="0.3">
      <c r="A16" s="704" t="s">
        <v>690</v>
      </c>
      <c r="B16" s="646">
        <v>88</v>
      </c>
      <c r="C16" s="646">
        <v>2</v>
      </c>
      <c r="D16" s="646">
        <v>34</v>
      </c>
      <c r="E16" s="646">
        <v>4</v>
      </c>
      <c r="F16" s="646">
        <v>2</v>
      </c>
      <c r="G16" s="646">
        <v>12</v>
      </c>
      <c r="H16" s="646">
        <v>78</v>
      </c>
      <c r="I16" s="646">
        <v>30</v>
      </c>
      <c r="J16" s="646">
        <v>0</v>
      </c>
      <c r="K16" s="646">
        <v>0</v>
      </c>
      <c r="L16" s="646">
        <v>1</v>
      </c>
      <c r="M16" s="646">
        <v>0</v>
      </c>
      <c r="N16" s="646">
        <f>SUM(B16:M16)</f>
        <v>251</v>
      </c>
      <c r="O16" s="683" t="s">
        <v>870</v>
      </c>
      <c r="P16" s="717" t="s">
        <v>651</v>
      </c>
      <c r="Q16" s="1134" t="s">
        <v>652</v>
      </c>
      <c r="R16" s="1134" t="s">
        <v>774</v>
      </c>
      <c r="S16" s="1134" t="s">
        <v>653</v>
      </c>
      <c r="T16" s="1134" t="s">
        <v>654</v>
      </c>
      <c r="U16" s="1134" t="s">
        <v>655</v>
      </c>
      <c r="V16" s="1134" t="s">
        <v>656</v>
      </c>
      <c r="W16" s="1134" t="s">
        <v>657</v>
      </c>
      <c r="X16" s="1134" t="s">
        <v>658</v>
      </c>
      <c r="Y16" s="1134" t="s">
        <v>659</v>
      </c>
      <c r="Z16" s="1134" t="s">
        <v>660</v>
      </c>
      <c r="AA16" s="1134" t="s">
        <v>661</v>
      </c>
    </row>
    <row r="17" spans="1:29" ht="30" customHeight="1" thickBot="1" x14ac:dyDescent="0.3">
      <c r="A17" s="693" t="s">
        <v>610</v>
      </c>
      <c r="B17" s="646">
        <v>118</v>
      </c>
      <c r="C17" s="646">
        <v>2</v>
      </c>
      <c r="D17" s="646">
        <v>115</v>
      </c>
      <c r="E17" s="646">
        <v>11</v>
      </c>
      <c r="F17" s="646">
        <v>4</v>
      </c>
      <c r="G17" s="646">
        <v>12</v>
      </c>
      <c r="H17" s="646">
        <v>86</v>
      </c>
      <c r="I17" s="646">
        <v>30</v>
      </c>
      <c r="J17" s="646">
        <v>54</v>
      </c>
      <c r="K17" s="646">
        <v>24</v>
      </c>
      <c r="L17" s="646">
        <v>11</v>
      </c>
      <c r="M17" s="646">
        <v>0</v>
      </c>
      <c r="N17" s="646">
        <v>467</v>
      </c>
      <c r="O17" s="986" t="s">
        <v>697</v>
      </c>
      <c r="P17" s="1092">
        <v>2</v>
      </c>
      <c r="Q17" s="1135">
        <v>0</v>
      </c>
      <c r="R17" s="1135">
        <v>79</v>
      </c>
      <c r="S17" s="1135">
        <v>1</v>
      </c>
      <c r="T17" s="1135">
        <v>1</v>
      </c>
      <c r="U17" s="1135">
        <v>0</v>
      </c>
      <c r="V17" s="1135">
        <v>8</v>
      </c>
      <c r="W17" s="1135">
        <v>0</v>
      </c>
      <c r="X17" s="1135">
        <v>53</v>
      </c>
      <c r="Y17" s="1135">
        <v>1</v>
      </c>
      <c r="Z17" s="1135">
        <v>1</v>
      </c>
      <c r="AA17" s="1135">
        <v>0</v>
      </c>
      <c r="AB17" s="459">
        <v>146</v>
      </c>
    </row>
    <row r="18" spans="1:29" ht="30" customHeight="1" thickBot="1" x14ac:dyDescent="0.3">
      <c r="A18" s="560" t="s">
        <v>781</v>
      </c>
      <c r="B18" s="562"/>
      <c r="C18" s="562"/>
      <c r="D18" s="562"/>
      <c r="E18" s="562"/>
      <c r="F18" s="562"/>
      <c r="G18" s="562"/>
      <c r="H18" s="562"/>
      <c r="I18" s="562"/>
      <c r="J18" s="562"/>
      <c r="K18" s="562"/>
      <c r="L18" s="562"/>
      <c r="M18" s="562"/>
      <c r="N18" s="561"/>
      <c r="O18" s="496" t="s">
        <v>552</v>
      </c>
      <c r="P18" s="58"/>
    </row>
    <row r="19" spans="1:29" ht="30" customHeight="1" x14ac:dyDescent="0.25">
      <c r="A19" s="497" t="s">
        <v>541</v>
      </c>
      <c r="B19" s="994">
        <v>0</v>
      </c>
      <c r="C19" s="994">
        <v>0</v>
      </c>
      <c r="D19" s="994">
        <v>0</v>
      </c>
      <c r="E19" s="994">
        <v>0</v>
      </c>
      <c r="F19" s="994">
        <v>0</v>
      </c>
      <c r="G19" s="994">
        <v>0</v>
      </c>
      <c r="H19" s="994">
        <v>0</v>
      </c>
      <c r="I19" s="994">
        <v>0</v>
      </c>
      <c r="J19" s="994">
        <v>0</v>
      </c>
      <c r="K19" s="994">
        <v>0</v>
      </c>
      <c r="L19" s="994">
        <v>0</v>
      </c>
      <c r="M19" s="994">
        <v>0</v>
      </c>
      <c r="N19" s="994">
        <v>0</v>
      </c>
      <c r="O19" s="635" t="s">
        <v>390</v>
      </c>
      <c r="P19" s="58"/>
    </row>
    <row r="20" spans="1:29" ht="30" customHeight="1" x14ac:dyDescent="0.25">
      <c r="A20" s="501" t="s">
        <v>36</v>
      </c>
      <c r="B20" s="607">
        <v>1</v>
      </c>
      <c r="C20" s="607">
        <v>0</v>
      </c>
      <c r="D20" s="607">
        <v>0</v>
      </c>
      <c r="E20" s="607">
        <v>0</v>
      </c>
      <c r="F20" s="607">
        <v>6</v>
      </c>
      <c r="G20" s="607">
        <v>0</v>
      </c>
      <c r="H20" s="607">
        <v>6</v>
      </c>
      <c r="I20" s="607">
        <v>0</v>
      </c>
      <c r="J20" s="607">
        <v>12</v>
      </c>
      <c r="K20" s="607">
        <v>0</v>
      </c>
      <c r="L20" s="607">
        <v>0</v>
      </c>
      <c r="M20" s="607">
        <v>0</v>
      </c>
      <c r="N20" s="545">
        <f>SUM(B20:M20)</f>
        <v>25</v>
      </c>
      <c r="O20" s="636" t="s">
        <v>392</v>
      </c>
      <c r="P20" s="58"/>
    </row>
    <row r="21" spans="1:29" ht="30" customHeight="1" x14ac:dyDescent="0.25">
      <c r="A21" s="501" t="s">
        <v>123</v>
      </c>
      <c r="B21" s="607">
        <v>6</v>
      </c>
      <c r="C21" s="607">
        <v>0</v>
      </c>
      <c r="D21" s="607">
        <v>1</v>
      </c>
      <c r="E21" s="607">
        <v>0</v>
      </c>
      <c r="F21" s="607">
        <v>0</v>
      </c>
      <c r="G21" s="607">
        <v>0</v>
      </c>
      <c r="H21" s="607">
        <v>0</v>
      </c>
      <c r="I21" s="607">
        <v>0</v>
      </c>
      <c r="J21" s="607">
        <v>0</v>
      </c>
      <c r="K21" s="607">
        <v>0</v>
      </c>
      <c r="L21" s="607">
        <v>0</v>
      </c>
      <c r="M21" s="607">
        <v>0</v>
      </c>
      <c r="N21" s="545">
        <f>SUM(B21:M21)</f>
        <v>7</v>
      </c>
      <c r="O21" s="636" t="s">
        <v>396</v>
      </c>
      <c r="P21" s="58"/>
    </row>
    <row r="22" spans="1:29" ht="30" customHeight="1" x14ac:dyDescent="0.25">
      <c r="A22" s="501" t="s">
        <v>139</v>
      </c>
      <c r="B22" s="607">
        <v>0</v>
      </c>
      <c r="C22" s="607">
        <v>0</v>
      </c>
      <c r="D22" s="607">
        <v>0</v>
      </c>
      <c r="E22" s="607">
        <v>0</v>
      </c>
      <c r="F22" s="607">
        <v>0</v>
      </c>
      <c r="G22" s="607">
        <v>0</v>
      </c>
      <c r="H22" s="607">
        <v>0</v>
      </c>
      <c r="I22" s="607">
        <v>0</v>
      </c>
      <c r="J22" s="607">
        <v>0</v>
      </c>
      <c r="K22" s="607">
        <v>0</v>
      </c>
      <c r="L22" s="607">
        <v>0</v>
      </c>
      <c r="M22" s="607">
        <v>0</v>
      </c>
      <c r="N22" s="545">
        <v>0</v>
      </c>
      <c r="O22" s="636" t="s">
        <v>397</v>
      </c>
      <c r="P22" s="58"/>
      <c r="Q22" s="459">
        <v>2</v>
      </c>
      <c r="R22" s="459">
        <v>0</v>
      </c>
      <c r="S22" s="459">
        <v>79</v>
      </c>
      <c r="T22" s="459">
        <v>1</v>
      </c>
      <c r="U22" s="459">
        <v>2</v>
      </c>
      <c r="V22" s="459">
        <v>0</v>
      </c>
      <c r="W22" s="459">
        <v>8</v>
      </c>
      <c r="X22" s="459">
        <v>0</v>
      </c>
      <c r="Y22" s="459">
        <v>54</v>
      </c>
      <c r="Z22" s="459">
        <v>1</v>
      </c>
      <c r="AA22" s="459">
        <v>1</v>
      </c>
      <c r="AB22" s="459">
        <v>0</v>
      </c>
      <c r="AC22" s="459">
        <v>148</v>
      </c>
    </row>
    <row r="23" spans="1:29" ht="30" customHeight="1" x14ac:dyDescent="0.25">
      <c r="A23" s="501" t="s">
        <v>33</v>
      </c>
      <c r="B23" s="607">
        <v>0</v>
      </c>
      <c r="C23" s="607">
        <v>0</v>
      </c>
      <c r="D23" s="607">
        <v>22</v>
      </c>
      <c r="E23" s="607">
        <v>0</v>
      </c>
      <c r="F23" s="607">
        <v>0</v>
      </c>
      <c r="G23" s="607">
        <v>0</v>
      </c>
      <c r="H23" s="607">
        <v>0</v>
      </c>
      <c r="I23" s="607">
        <v>0</v>
      </c>
      <c r="J23" s="607">
        <v>0</v>
      </c>
      <c r="K23" s="607">
        <v>0</v>
      </c>
      <c r="L23" s="607">
        <v>0</v>
      </c>
      <c r="M23" s="607">
        <v>0</v>
      </c>
      <c r="N23" s="545">
        <f>SUM(B23:M23)</f>
        <v>22</v>
      </c>
      <c r="O23" s="636" t="s">
        <v>399</v>
      </c>
      <c r="P23" s="58"/>
      <c r="Q23" s="459">
        <v>28</v>
      </c>
      <c r="R23" s="459">
        <v>0</v>
      </c>
      <c r="S23" s="459">
        <v>2</v>
      </c>
      <c r="T23" s="459">
        <v>6</v>
      </c>
      <c r="U23" s="459">
        <v>0</v>
      </c>
      <c r="V23" s="459">
        <v>0</v>
      </c>
      <c r="W23" s="459">
        <v>0</v>
      </c>
      <c r="X23" s="459">
        <v>0</v>
      </c>
      <c r="Y23" s="459">
        <v>0</v>
      </c>
      <c r="Z23" s="459">
        <v>23</v>
      </c>
      <c r="AA23" s="459">
        <v>9</v>
      </c>
      <c r="AB23" s="459">
        <v>0</v>
      </c>
      <c r="AC23" s="459">
        <v>68</v>
      </c>
    </row>
    <row r="24" spans="1:29" ht="30" customHeight="1" x14ac:dyDescent="0.25">
      <c r="A24" s="501" t="s">
        <v>134</v>
      </c>
      <c r="B24" s="607">
        <v>0</v>
      </c>
      <c r="C24" s="607">
        <v>0</v>
      </c>
      <c r="D24" s="607">
        <v>0</v>
      </c>
      <c r="E24" s="607">
        <v>0</v>
      </c>
      <c r="F24" s="607">
        <v>0</v>
      </c>
      <c r="G24" s="607">
        <v>0</v>
      </c>
      <c r="H24" s="607">
        <v>0</v>
      </c>
      <c r="I24" s="607">
        <v>0</v>
      </c>
      <c r="J24" s="607">
        <v>0</v>
      </c>
      <c r="K24" s="607">
        <v>0</v>
      </c>
      <c r="L24" s="607">
        <v>0</v>
      </c>
      <c r="M24" s="607">
        <v>0</v>
      </c>
      <c r="N24" s="545">
        <v>0</v>
      </c>
      <c r="O24" s="636" t="s">
        <v>400</v>
      </c>
      <c r="P24" s="58"/>
      <c r="Q24" s="459">
        <v>88</v>
      </c>
      <c r="R24" s="459">
        <v>2</v>
      </c>
      <c r="S24" s="459">
        <v>34</v>
      </c>
      <c r="T24" s="459">
        <v>4</v>
      </c>
      <c r="U24" s="459">
        <v>2</v>
      </c>
      <c r="V24" s="459">
        <v>12</v>
      </c>
      <c r="W24" s="459">
        <v>78</v>
      </c>
      <c r="X24" s="459">
        <v>30</v>
      </c>
      <c r="Y24" s="459">
        <v>0</v>
      </c>
      <c r="Z24" s="459">
        <v>0</v>
      </c>
      <c r="AA24" s="459">
        <v>1</v>
      </c>
      <c r="AB24" s="459">
        <v>0</v>
      </c>
      <c r="AC24" s="459">
        <v>251</v>
      </c>
    </row>
    <row r="25" spans="1:29" ht="30" customHeight="1" x14ac:dyDescent="0.4">
      <c r="A25" s="1022" t="s">
        <v>30</v>
      </c>
      <c r="B25" s="552">
        <v>1</v>
      </c>
      <c r="C25" s="552">
        <v>5</v>
      </c>
      <c r="D25" s="552">
        <v>29</v>
      </c>
      <c r="E25" s="552">
        <v>0</v>
      </c>
      <c r="F25" s="552">
        <v>0</v>
      </c>
      <c r="G25" s="552">
        <v>0</v>
      </c>
      <c r="H25" s="552">
        <v>0</v>
      </c>
      <c r="I25" s="552">
        <v>0</v>
      </c>
      <c r="J25" s="552">
        <v>0</v>
      </c>
      <c r="K25" s="552">
        <v>0</v>
      </c>
      <c r="L25" s="552">
        <v>0</v>
      </c>
      <c r="M25" s="552">
        <v>0</v>
      </c>
      <c r="N25" s="549">
        <v>35</v>
      </c>
      <c r="O25" s="636" t="s">
        <v>401</v>
      </c>
      <c r="P25" s="58"/>
      <c r="Q25" s="21">
        <f t="shared" ref="Q25:AC25" si="0">SUM(Q22:Q24)</f>
        <v>118</v>
      </c>
      <c r="R25" s="21">
        <f t="shared" si="0"/>
        <v>2</v>
      </c>
      <c r="S25" s="21">
        <f t="shared" si="0"/>
        <v>115</v>
      </c>
      <c r="T25" s="21">
        <f t="shared" si="0"/>
        <v>11</v>
      </c>
      <c r="U25" s="21">
        <f t="shared" si="0"/>
        <v>4</v>
      </c>
      <c r="V25" s="21">
        <f t="shared" si="0"/>
        <v>12</v>
      </c>
      <c r="W25" s="21">
        <f t="shared" si="0"/>
        <v>86</v>
      </c>
      <c r="X25" s="21">
        <f t="shared" si="0"/>
        <v>30</v>
      </c>
      <c r="Y25" s="21">
        <f t="shared" si="0"/>
        <v>54</v>
      </c>
      <c r="Z25" s="21">
        <f t="shared" si="0"/>
        <v>24</v>
      </c>
      <c r="AA25" s="21">
        <f t="shared" si="0"/>
        <v>11</v>
      </c>
      <c r="AB25" s="21">
        <f t="shared" si="0"/>
        <v>0</v>
      </c>
      <c r="AC25" s="21">
        <f t="shared" si="0"/>
        <v>467</v>
      </c>
    </row>
    <row r="26" spans="1:29" ht="30" customHeight="1" x14ac:dyDescent="0.4">
      <c r="A26" s="544" t="s">
        <v>296</v>
      </c>
      <c r="B26" s="552">
        <v>4</v>
      </c>
      <c r="C26" s="552">
        <v>4</v>
      </c>
      <c r="D26" s="552">
        <v>97</v>
      </c>
      <c r="E26" s="552">
        <v>2</v>
      </c>
      <c r="F26" s="552">
        <v>0</v>
      </c>
      <c r="G26" s="552">
        <v>0</v>
      </c>
      <c r="H26" s="552">
        <v>2</v>
      </c>
      <c r="I26" s="552">
        <v>0</v>
      </c>
      <c r="J26" s="552">
        <v>0</v>
      </c>
      <c r="K26" s="552">
        <v>0</v>
      </c>
      <c r="L26" s="552">
        <v>0</v>
      </c>
      <c r="M26" s="552">
        <v>0</v>
      </c>
      <c r="N26" s="549">
        <v>109</v>
      </c>
      <c r="O26" s="637" t="s">
        <v>402</v>
      </c>
      <c r="P26" s="58"/>
      <c r="Q26" s="21">
        <v>19</v>
      </c>
      <c r="R26" s="21">
        <v>13</v>
      </c>
      <c r="S26" s="21">
        <v>168</v>
      </c>
      <c r="T26" s="21">
        <v>4</v>
      </c>
      <c r="U26" s="21">
        <v>7</v>
      </c>
      <c r="V26" s="21">
        <v>0</v>
      </c>
      <c r="W26" s="21">
        <v>9</v>
      </c>
      <c r="X26" s="21">
        <v>0</v>
      </c>
      <c r="Y26" s="21">
        <v>12</v>
      </c>
      <c r="Z26" s="21">
        <v>0</v>
      </c>
      <c r="AA26" s="21">
        <v>0</v>
      </c>
      <c r="AB26" s="21">
        <v>0</v>
      </c>
      <c r="AC26" s="21">
        <v>232</v>
      </c>
    </row>
    <row r="27" spans="1:29" ht="30" customHeight="1" x14ac:dyDescent="0.35">
      <c r="A27" s="544" t="s">
        <v>540</v>
      </c>
      <c r="B27" s="552">
        <v>3</v>
      </c>
      <c r="C27" s="552">
        <v>4</v>
      </c>
      <c r="D27" s="552">
        <v>7</v>
      </c>
      <c r="E27" s="552">
        <v>1</v>
      </c>
      <c r="F27" s="552">
        <v>1</v>
      </c>
      <c r="G27" s="552">
        <v>0</v>
      </c>
      <c r="H27" s="552">
        <v>1</v>
      </c>
      <c r="I27" s="552">
        <v>0</v>
      </c>
      <c r="J27" s="552">
        <v>0</v>
      </c>
      <c r="K27" s="552">
        <v>0</v>
      </c>
      <c r="L27" s="552">
        <v>0</v>
      </c>
      <c r="M27" s="552">
        <v>0</v>
      </c>
      <c r="N27" s="549">
        <v>17</v>
      </c>
      <c r="O27" s="637" t="s">
        <v>404</v>
      </c>
      <c r="P27" s="58"/>
      <c r="Q27" s="1270">
        <f t="shared" ref="Q27:AC27" si="1">SUM(Q25:Q26)</f>
        <v>137</v>
      </c>
      <c r="R27" s="1270">
        <f t="shared" si="1"/>
        <v>15</v>
      </c>
      <c r="S27" s="1270">
        <f t="shared" si="1"/>
        <v>283</v>
      </c>
      <c r="T27" s="1270">
        <f t="shared" si="1"/>
        <v>15</v>
      </c>
      <c r="U27" s="1270">
        <f t="shared" si="1"/>
        <v>11</v>
      </c>
      <c r="V27" s="1270">
        <f t="shared" si="1"/>
        <v>12</v>
      </c>
      <c r="W27" s="1270">
        <f t="shared" si="1"/>
        <v>95</v>
      </c>
      <c r="X27" s="1270">
        <f t="shared" si="1"/>
        <v>30</v>
      </c>
      <c r="Y27" s="1270">
        <f t="shared" si="1"/>
        <v>66</v>
      </c>
      <c r="Z27" s="1270">
        <f t="shared" si="1"/>
        <v>24</v>
      </c>
      <c r="AA27" s="1270">
        <f t="shared" si="1"/>
        <v>11</v>
      </c>
      <c r="AB27" s="1270">
        <f t="shared" si="1"/>
        <v>0</v>
      </c>
      <c r="AC27" s="1270">
        <f t="shared" si="1"/>
        <v>699</v>
      </c>
    </row>
    <row r="28" spans="1:29" ht="30" customHeight="1" x14ac:dyDescent="0.25">
      <c r="A28" s="544" t="s">
        <v>38</v>
      </c>
      <c r="B28" s="552">
        <v>4</v>
      </c>
      <c r="C28" s="552">
        <v>0</v>
      </c>
      <c r="D28" s="552">
        <v>12</v>
      </c>
      <c r="E28" s="552">
        <v>1</v>
      </c>
      <c r="F28" s="552">
        <v>0</v>
      </c>
      <c r="G28" s="552">
        <v>0</v>
      </c>
      <c r="H28" s="552">
        <v>0</v>
      </c>
      <c r="I28" s="552">
        <v>0</v>
      </c>
      <c r="J28" s="552">
        <v>0</v>
      </c>
      <c r="K28" s="552">
        <v>0</v>
      </c>
      <c r="L28" s="552">
        <v>0</v>
      </c>
      <c r="M28" s="552">
        <v>0</v>
      </c>
      <c r="N28" s="549">
        <v>17</v>
      </c>
      <c r="O28" s="637" t="s">
        <v>406</v>
      </c>
      <c r="P28" s="58"/>
    </row>
    <row r="29" spans="1:29" ht="30" customHeight="1" thickBot="1" x14ac:dyDescent="0.3">
      <c r="A29" s="544" t="s">
        <v>43</v>
      </c>
      <c r="B29" s="552">
        <v>0</v>
      </c>
      <c r="C29" s="552">
        <v>0</v>
      </c>
      <c r="D29" s="552">
        <v>0</v>
      </c>
      <c r="E29" s="552">
        <v>0</v>
      </c>
      <c r="F29" s="552">
        <v>0</v>
      </c>
      <c r="G29" s="552">
        <v>0</v>
      </c>
      <c r="H29" s="552">
        <v>0</v>
      </c>
      <c r="I29" s="552">
        <v>0</v>
      </c>
      <c r="J29" s="552">
        <v>0</v>
      </c>
      <c r="K29" s="552">
        <v>0</v>
      </c>
      <c r="L29" s="552">
        <v>0</v>
      </c>
      <c r="M29" s="552">
        <v>0</v>
      </c>
      <c r="N29" s="549">
        <v>0</v>
      </c>
      <c r="O29" s="637" t="s">
        <v>408</v>
      </c>
      <c r="P29" s="58"/>
    </row>
    <row r="30" spans="1:29" ht="30" customHeight="1" thickBot="1" x14ac:dyDescent="0.3">
      <c r="A30" s="704" t="s">
        <v>619</v>
      </c>
      <c r="B30" s="554">
        <f>SUM(B20:B29)</f>
        <v>19</v>
      </c>
      <c r="C30" s="554">
        <f>SUM(C20:C29)</f>
        <v>13</v>
      </c>
      <c r="D30" s="554">
        <f>SUM(D20:D29)</f>
        <v>168</v>
      </c>
      <c r="E30" s="554">
        <f>SUM(E20:E29)</f>
        <v>4</v>
      </c>
      <c r="F30" s="554">
        <f>SUM(F20:F29)</f>
        <v>7</v>
      </c>
      <c r="G30" s="554">
        <v>0</v>
      </c>
      <c r="H30" s="554">
        <f>SUM(H20:H29)</f>
        <v>9</v>
      </c>
      <c r="I30" s="554">
        <v>0</v>
      </c>
      <c r="J30" s="554">
        <f>SUM(J20:J29)</f>
        <v>12</v>
      </c>
      <c r="K30" s="554">
        <v>0</v>
      </c>
      <c r="L30" s="554">
        <v>0</v>
      </c>
      <c r="M30" s="554">
        <v>0</v>
      </c>
      <c r="N30" s="559">
        <f>SUM(N20:N29)</f>
        <v>232</v>
      </c>
      <c r="O30" s="538" t="s">
        <v>700</v>
      </c>
      <c r="P30" s="58"/>
    </row>
    <row r="31" spans="1:29" ht="30" customHeight="1" thickBot="1" x14ac:dyDescent="0.3">
      <c r="A31" s="560" t="s">
        <v>783</v>
      </c>
      <c r="B31" s="562">
        <v>0</v>
      </c>
      <c r="C31" s="562">
        <v>0</v>
      </c>
      <c r="D31" s="562">
        <v>0</v>
      </c>
      <c r="E31" s="562">
        <v>0</v>
      </c>
      <c r="F31" s="562">
        <v>0</v>
      </c>
      <c r="G31" s="562">
        <v>0</v>
      </c>
      <c r="H31" s="562">
        <v>0</v>
      </c>
      <c r="I31" s="562">
        <v>0</v>
      </c>
      <c r="J31" s="562">
        <v>0</v>
      </c>
      <c r="K31" s="562">
        <v>0</v>
      </c>
      <c r="L31" s="562">
        <v>0</v>
      </c>
      <c r="M31" s="562">
        <v>0</v>
      </c>
      <c r="N31" s="562">
        <v>0</v>
      </c>
      <c r="O31" s="697" t="s">
        <v>701</v>
      </c>
      <c r="P31" s="58"/>
    </row>
    <row r="32" spans="1:29" ht="30" customHeight="1" thickBot="1" x14ac:dyDescent="0.3">
      <c r="A32" s="497" t="s">
        <v>31</v>
      </c>
      <c r="B32" s="1002">
        <v>0</v>
      </c>
      <c r="C32" s="1002">
        <v>0</v>
      </c>
      <c r="D32" s="1002">
        <v>0</v>
      </c>
      <c r="E32" s="1002">
        <v>0</v>
      </c>
      <c r="F32" s="1002">
        <v>0</v>
      </c>
      <c r="G32" s="1002">
        <v>0</v>
      </c>
      <c r="H32" s="1002">
        <v>0</v>
      </c>
      <c r="I32" s="1002">
        <v>0</v>
      </c>
      <c r="J32" s="1002">
        <v>0</v>
      </c>
      <c r="K32" s="1002">
        <v>0</v>
      </c>
      <c r="L32" s="1002">
        <v>0</v>
      </c>
      <c r="M32" s="1002">
        <v>0</v>
      </c>
      <c r="N32" s="1002">
        <v>0</v>
      </c>
      <c r="O32" s="638" t="s">
        <v>397</v>
      </c>
      <c r="P32" s="58"/>
    </row>
    <row r="33" spans="1:16" ht="30" customHeight="1" thickBot="1" x14ac:dyDescent="0.3">
      <c r="A33" s="569" t="s">
        <v>625</v>
      </c>
      <c r="B33" s="554">
        <v>0</v>
      </c>
      <c r="C33" s="554">
        <v>0</v>
      </c>
      <c r="D33" s="554">
        <v>0</v>
      </c>
      <c r="E33" s="554">
        <v>0</v>
      </c>
      <c r="F33" s="554">
        <v>0</v>
      </c>
      <c r="G33" s="554">
        <v>0</v>
      </c>
      <c r="H33" s="554">
        <v>0</v>
      </c>
      <c r="I33" s="554">
        <v>0</v>
      </c>
      <c r="J33" s="554">
        <v>0</v>
      </c>
      <c r="K33" s="554">
        <v>0</v>
      </c>
      <c r="L33" s="554">
        <v>0</v>
      </c>
      <c r="M33" s="554">
        <v>0</v>
      </c>
      <c r="N33" s="559">
        <v>0</v>
      </c>
      <c r="O33" s="986" t="s">
        <v>702</v>
      </c>
      <c r="P33" s="58"/>
    </row>
    <row r="34" spans="1:16" ht="30" customHeight="1" thickBot="1" x14ac:dyDescent="0.3">
      <c r="A34" s="535" t="s">
        <v>868</v>
      </c>
      <c r="B34" s="570">
        <v>137</v>
      </c>
      <c r="C34" s="570">
        <v>15</v>
      </c>
      <c r="D34" s="570">
        <v>283</v>
      </c>
      <c r="E34" s="570">
        <v>15</v>
      </c>
      <c r="F34" s="570">
        <v>11</v>
      </c>
      <c r="G34" s="570">
        <v>12</v>
      </c>
      <c r="H34" s="570">
        <v>95</v>
      </c>
      <c r="I34" s="570">
        <v>30</v>
      </c>
      <c r="J34" s="570">
        <v>66</v>
      </c>
      <c r="K34" s="570">
        <v>24</v>
      </c>
      <c r="L34" s="570">
        <v>11</v>
      </c>
      <c r="M34" s="570">
        <v>0</v>
      </c>
      <c r="N34" s="570">
        <v>699</v>
      </c>
      <c r="O34" s="986" t="s">
        <v>871</v>
      </c>
      <c r="P34" s="58"/>
    </row>
    <row r="35" spans="1:16" ht="30" customHeight="1" x14ac:dyDescent="0.25">
      <c r="A35" s="1746" t="s">
        <v>872</v>
      </c>
      <c r="B35" s="1746"/>
      <c r="C35" s="1746"/>
      <c r="D35" s="1746"/>
      <c r="E35" s="1746"/>
      <c r="F35" s="258"/>
      <c r="G35" s="258"/>
      <c r="H35" s="258"/>
      <c r="I35" s="258"/>
      <c r="J35" s="258"/>
      <c r="K35" s="258"/>
      <c r="L35" s="258"/>
      <c r="M35" s="258"/>
      <c r="O35" s="694" t="s">
        <v>873</v>
      </c>
    </row>
  </sheetData>
  <mergeCells count="7">
    <mergeCell ref="A35:E35"/>
    <mergeCell ref="A1:O1"/>
    <mergeCell ref="A2:O2"/>
    <mergeCell ref="A4:A5"/>
    <mergeCell ref="O4:O5"/>
    <mergeCell ref="A6:B6"/>
    <mergeCell ref="M6:O6"/>
  </mergeCells>
  <printOptions horizontalCentered="1"/>
  <pageMargins left="0.23622047244094499" right="0.43307086614173201" top="0.43307086614173201" bottom="0.35433070866141703" header="0.511811023622047" footer="0.196850393700787"/>
  <pageSetup paperSize="9" scale="46" orientation="landscape" r:id="rId1"/>
  <headerFooter>
    <oddFooter>&amp;C&amp;"Arial,Bold"&amp;14 28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36"/>
  <sheetViews>
    <sheetView rightToLeft="1" view="pageBreakPreview" zoomScale="60" zoomScaleNormal="50" workbookViewId="0">
      <selection activeCell="P5" sqref="P5"/>
    </sheetView>
  </sheetViews>
  <sheetFormatPr defaultColWidth="8.7109375" defaultRowHeight="15" x14ac:dyDescent="0.25"/>
  <cols>
    <col min="1" max="1" width="32.140625" style="459" customWidth="1"/>
    <col min="2" max="2" width="14.28515625" style="459" customWidth="1"/>
    <col min="3" max="3" width="20.42578125" style="459" customWidth="1"/>
    <col min="4" max="4" width="12.140625" style="459" customWidth="1"/>
    <col min="5" max="5" width="17.5703125" style="459" customWidth="1"/>
    <col min="6" max="6" width="19.140625" style="459" customWidth="1"/>
    <col min="7" max="7" width="15" style="459" customWidth="1"/>
    <col min="8" max="8" width="16.5703125" style="459" customWidth="1"/>
    <col min="9" max="9" width="18" style="459" customWidth="1"/>
    <col min="10" max="10" width="21" style="459" customWidth="1"/>
    <col min="11" max="11" width="16.140625" style="459" customWidth="1"/>
    <col min="12" max="12" width="14" style="459" customWidth="1"/>
    <col min="13" max="13" width="18.140625" style="459" customWidth="1"/>
    <col min="14" max="14" width="51.140625" style="459" customWidth="1"/>
    <col min="15" max="15" width="8.5703125" style="13" customWidth="1"/>
    <col min="16" max="16" width="13.28515625" style="459" customWidth="1"/>
    <col min="17" max="18" width="8.7109375" style="459"/>
    <col min="19" max="19" width="11.28515625" style="459" customWidth="1"/>
    <col min="20" max="25" width="8.7109375" style="459"/>
    <col min="26" max="26" width="11.7109375" style="459" customWidth="1"/>
    <col min="27" max="16384" width="8.7109375" style="459"/>
  </cols>
  <sheetData>
    <row r="1" spans="1:27" ht="30.95" customHeight="1" x14ac:dyDescent="0.25">
      <c r="A1" s="1750" t="s">
        <v>1011</v>
      </c>
      <c r="B1" s="1750"/>
      <c r="C1" s="1750"/>
      <c r="D1" s="1750"/>
      <c r="E1" s="1750"/>
      <c r="F1" s="1750"/>
      <c r="G1" s="1750"/>
      <c r="H1" s="1750"/>
      <c r="I1" s="1750"/>
      <c r="J1" s="1750"/>
      <c r="K1" s="1750"/>
      <c r="L1" s="1750"/>
      <c r="M1" s="1750"/>
      <c r="N1" s="1750"/>
      <c r="O1" s="687"/>
    </row>
    <row r="2" spans="1:27" ht="48.95" customHeight="1" x14ac:dyDescent="0.25">
      <c r="A2" s="1751" t="s">
        <v>1013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  <c r="O2" s="435"/>
      <c r="AA2" s="459" t="s">
        <v>105</v>
      </c>
    </row>
    <row r="3" spans="1:27" ht="30.95" customHeight="1" thickBot="1" x14ac:dyDescent="0.3">
      <c r="A3" s="1021" t="s">
        <v>948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686" t="s">
        <v>897</v>
      </c>
      <c r="O3" s="357"/>
    </row>
    <row r="4" spans="1:27" ht="48.95" customHeight="1" x14ac:dyDescent="0.25">
      <c r="A4" s="1555" t="s">
        <v>775</v>
      </c>
      <c r="B4" s="1019" t="s">
        <v>662</v>
      </c>
      <c r="C4" s="1019" t="s">
        <v>776</v>
      </c>
      <c r="D4" s="1019" t="s">
        <v>663</v>
      </c>
      <c r="E4" s="1019" t="s">
        <v>777</v>
      </c>
      <c r="F4" s="1019" t="s">
        <v>664</v>
      </c>
      <c r="G4" s="1019" t="s">
        <v>665</v>
      </c>
      <c r="H4" s="1019" t="s">
        <v>666</v>
      </c>
      <c r="I4" s="1019" t="s">
        <v>667</v>
      </c>
      <c r="J4" s="1019" t="s">
        <v>668</v>
      </c>
      <c r="K4" s="1019" t="s">
        <v>762</v>
      </c>
      <c r="L4" s="1019" t="s">
        <v>0</v>
      </c>
      <c r="M4" s="1019" t="s">
        <v>1047</v>
      </c>
      <c r="N4" s="1749" t="s">
        <v>855</v>
      </c>
      <c r="O4" s="689"/>
    </row>
    <row r="5" spans="1:27" ht="70.5" customHeight="1" thickBot="1" x14ac:dyDescent="0.3">
      <c r="A5" s="1556"/>
      <c r="B5" s="1020" t="s">
        <v>886</v>
      </c>
      <c r="C5" s="1020" t="s">
        <v>887</v>
      </c>
      <c r="D5" s="1020" t="s">
        <v>888</v>
      </c>
      <c r="E5" s="1020" t="s">
        <v>889</v>
      </c>
      <c r="F5" s="1020" t="s">
        <v>890</v>
      </c>
      <c r="G5" s="1020" t="s">
        <v>891</v>
      </c>
      <c r="H5" s="1020" t="s">
        <v>892</v>
      </c>
      <c r="I5" s="1020" t="s">
        <v>893</v>
      </c>
      <c r="J5" s="1020" t="s">
        <v>905</v>
      </c>
      <c r="K5" s="1020" t="s">
        <v>478</v>
      </c>
      <c r="L5" s="1278" t="s">
        <v>372</v>
      </c>
      <c r="M5" s="1020" t="s">
        <v>429</v>
      </c>
      <c r="N5" s="1554"/>
      <c r="O5" s="689"/>
    </row>
    <row r="6" spans="1:27" ht="30" customHeight="1" thickBot="1" x14ac:dyDescent="0.3">
      <c r="A6" s="1536" t="s">
        <v>635</v>
      </c>
      <c r="B6" s="1536"/>
      <c r="C6" s="997"/>
      <c r="D6" s="997"/>
      <c r="E6" s="997"/>
      <c r="F6" s="997"/>
      <c r="G6" s="997"/>
      <c r="H6" s="997"/>
      <c r="I6" s="997"/>
      <c r="J6" s="997"/>
      <c r="K6" s="997"/>
      <c r="L6" s="13"/>
      <c r="M6" s="1819" t="s">
        <v>699</v>
      </c>
      <c r="N6" s="1819"/>
      <c r="O6" s="58"/>
    </row>
    <row r="7" spans="1:27" ht="30" customHeight="1" x14ac:dyDescent="0.25">
      <c r="A7" s="1257" t="s">
        <v>50</v>
      </c>
      <c r="B7" s="1286">
        <v>0</v>
      </c>
      <c r="C7" s="1192">
        <v>0</v>
      </c>
      <c r="D7" s="1192">
        <v>0</v>
      </c>
      <c r="E7" s="1192">
        <v>0</v>
      </c>
      <c r="F7" s="1192">
        <v>0</v>
      </c>
      <c r="G7" s="1192">
        <v>0</v>
      </c>
      <c r="H7" s="1192">
        <v>0</v>
      </c>
      <c r="I7" s="1192">
        <v>0</v>
      </c>
      <c r="J7" s="1192">
        <v>0</v>
      </c>
      <c r="K7" s="1192">
        <v>4</v>
      </c>
      <c r="L7" s="1132">
        <f>SUM(B7:K7)</f>
        <v>4</v>
      </c>
      <c r="M7" s="1260">
        <f>SUM(L7)</f>
        <v>4</v>
      </c>
      <c r="N7" s="1256" t="s">
        <v>492</v>
      </c>
      <c r="O7" s="58"/>
    </row>
    <row r="8" spans="1:27" ht="30" customHeight="1" x14ac:dyDescent="0.25">
      <c r="A8" s="1266" t="s">
        <v>51</v>
      </c>
      <c r="B8" s="1142">
        <v>0</v>
      </c>
      <c r="C8" s="994">
        <v>0</v>
      </c>
      <c r="D8" s="994">
        <v>0</v>
      </c>
      <c r="E8" s="994">
        <v>0</v>
      </c>
      <c r="F8" s="994">
        <v>0</v>
      </c>
      <c r="G8" s="994">
        <v>0</v>
      </c>
      <c r="H8" s="994">
        <v>0</v>
      </c>
      <c r="I8" s="994">
        <v>0</v>
      </c>
      <c r="J8" s="994">
        <v>0</v>
      </c>
      <c r="K8" s="994">
        <v>0</v>
      </c>
      <c r="L8" s="994">
        <v>0</v>
      </c>
      <c r="M8" s="1142">
        <v>6</v>
      </c>
      <c r="N8" s="1141" t="s">
        <v>412</v>
      </c>
      <c r="O8" s="1091"/>
      <c r="P8" s="1131"/>
      <c r="Q8" s="1131"/>
      <c r="R8" s="1132"/>
      <c r="S8" s="139"/>
    </row>
    <row r="9" spans="1:27" ht="30" customHeight="1" x14ac:dyDescent="0.25">
      <c r="A9" s="691" t="s">
        <v>56</v>
      </c>
      <c r="B9" s="643">
        <v>0</v>
      </c>
      <c r="C9" s="643">
        <v>0</v>
      </c>
      <c r="D9" s="643">
        <v>0</v>
      </c>
      <c r="E9" s="643">
        <v>0</v>
      </c>
      <c r="F9" s="643">
        <v>0</v>
      </c>
      <c r="G9" s="643">
        <v>0</v>
      </c>
      <c r="H9" s="643">
        <v>0</v>
      </c>
      <c r="I9" s="643">
        <v>0</v>
      </c>
      <c r="J9" s="643">
        <v>0</v>
      </c>
      <c r="K9" s="643">
        <v>0</v>
      </c>
      <c r="L9" s="643">
        <f>SUM(B9:K9)</f>
        <v>0</v>
      </c>
      <c r="M9" s="643">
        <v>7</v>
      </c>
      <c r="N9" s="675" t="s">
        <v>449</v>
      </c>
      <c r="O9" s="1091"/>
      <c r="P9" s="1131"/>
      <c r="Q9" s="1131"/>
      <c r="R9" s="1132"/>
      <c r="S9" s="139"/>
    </row>
    <row r="10" spans="1:27" ht="30" customHeight="1" x14ac:dyDescent="0.25">
      <c r="A10" s="691" t="s">
        <v>57</v>
      </c>
      <c r="B10" s="564">
        <v>0</v>
      </c>
      <c r="C10" s="643">
        <v>0</v>
      </c>
      <c r="D10" s="564">
        <v>0</v>
      </c>
      <c r="E10" s="643">
        <v>0</v>
      </c>
      <c r="F10" s="564">
        <v>0</v>
      </c>
      <c r="G10" s="643">
        <v>0</v>
      </c>
      <c r="H10" s="564">
        <v>0</v>
      </c>
      <c r="I10" s="643">
        <v>1</v>
      </c>
      <c r="J10" s="564">
        <v>0</v>
      </c>
      <c r="K10" s="643">
        <v>96</v>
      </c>
      <c r="L10" s="564">
        <f>SUM(B10:K10)</f>
        <v>97</v>
      </c>
      <c r="M10" s="643">
        <v>192</v>
      </c>
      <c r="N10" s="675" t="s">
        <v>413</v>
      </c>
      <c r="O10" s="1091"/>
      <c r="P10" s="1131"/>
      <c r="Q10" s="1131"/>
      <c r="R10" s="1132"/>
      <c r="S10" s="139"/>
    </row>
    <row r="11" spans="1:27" ht="30" customHeight="1" x14ac:dyDescent="0.25">
      <c r="A11" s="692" t="s">
        <v>49</v>
      </c>
      <c r="B11" s="564">
        <v>10</v>
      </c>
      <c r="C11" s="564">
        <v>0</v>
      </c>
      <c r="D11" s="564">
        <v>11</v>
      </c>
      <c r="E11" s="564">
        <v>0</v>
      </c>
      <c r="F11" s="564">
        <v>0</v>
      </c>
      <c r="G11" s="564">
        <v>0</v>
      </c>
      <c r="H11" s="564">
        <v>0</v>
      </c>
      <c r="I11" s="564">
        <v>0</v>
      </c>
      <c r="J11" s="564">
        <v>1</v>
      </c>
      <c r="K11" s="564">
        <v>397</v>
      </c>
      <c r="L11" s="564">
        <f>SUM(B11:K11)</f>
        <v>419</v>
      </c>
      <c r="M11" s="564">
        <v>1817</v>
      </c>
      <c r="N11" s="677" t="s">
        <v>424</v>
      </c>
      <c r="O11" s="1091"/>
      <c r="P11" s="1131"/>
      <c r="Q11" s="1131"/>
      <c r="R11" s="1132"/>
      <c r="S11" s="139"/>
    </row>
    <row r="12" spans="1:27" ht="30" customHeight="1" x14ac:dyDescent="0.25">
      <c r="A12" s="692" t="s">
        <v>163</v>
      </c>
      <c r="B12" s="643">
        <v>0</v>
      </c>
      <c r="C12" s="643">
        <v>0</v>
      </c>
      <c r="D12" s="643">
        <v>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2</v>
      </c>
      <c r="N12" s="677" t="s">
        <v>425</v>
      </c>
      <c r="O12" s="1091"/>
      <c r="P12" s="1131"/>
      <c r="Q12" s="1131"/>
      <c r="R12" s="1132"/>
      <c r="S12" s="139"/>
    </row>
    <row r="13" spans="1:27" ht="30" customHeight="1" x14ac:dyDescent="0.25">
      <c r="A13" s="645" t="s">
        <v>562</v>
      </c>
      <c r="B13" s="564">
        <v>0</v>
      </c>
      <c r="C13" s="564">
        <v>0</v>
      </c>
      <c r="D13" s="564">
        <v>0</v>
      </c>
      <c r="E13" s="564">
        <v>0</v>
      </c>
      <c r="F13" s="564">
        <v>0</v>
      </c>
      <c r="G13" s="564">
        <v>0</v>
      </c>
      <c r="H13" s="564">
        <v>0</v>
      </c>
      <c r="I13" s="564">
        <v>0</v>
      </c>
      <c r="J13" s="564">
        <v>0</v>
      </c>
      <c r="K13" s="564">
        <v>0</v>
      </c>
      <c r="L13" s="564">
        <f>SUM(B13:K13)</f>
        <v>0</v>
      </c>
      <c r="M13" s="564">
        <v>42</v>
      </c>
      <c r="N13" s="679" t="s">
        <v>563</v>
      </c>
      <c r="O13" s="1091"/>
      <c r="P13" s="1131"/>
      <c r="Q13" s="1131"/>
      <c r="R13" s="1132"/>
      <c r="S13" s="139"/>
    </row>
    <row r="14" spans="1:27" ht="30" customHeight="1" thickBot="1" x14ac:dyDescent="0.3">
      <c r="A14" s="1074" t="s">
        <v>919</v>
      </c>
      <c r="B14" s="586">
        <v>0</v>
      </c>
      <c r="C14" s="586">
        <v>0</v>
      </c>
      <c r="D14" s="586">
        <v>0</v>
      </c>
      <c r="E14" s="586">
        <v>0</v>
      </c>
      <c r="F14" s="586">
        <v>0</v>
      </c>
      <c r="G14" s="586">
        <v>0</v>
      </c>
      <c r="H14" s="586">
        <v>0</v>
      </c>
      <c r="I14" s="586">
        <v>0</v>
      </c>
      <c r="J14" s="586">
        <v>0</v>
      </c>
      <c r="K14" s="586">
        <v>159</v>
      </c>
      <c r="L14" s="564">
        <f>SUM(B14:K14)</f>
        <v>159</v>
      </c>
      <c r="M14" s="564">
        <v>241</v>
      </c>
      <c r="N14" s="743" t="s">
        <v>918</v>
      </c>
      <c r="O14" s="1091"/>
      <c r="P14" s="1131"/>
      <c r="Q14" s="1131"/>
      <c r="R14" s="1132"/>
      <c r="S14" s="139"/>
    </row>
    <row r="15" spans="1:27" ht="42.75" customHeight="1" thickBot="1" x14ac:dyDescent="0.3">
      <c r="A15" s="682" t="s">
        <v>550</v>
      </c>
      <c r="B15" s="559">
        <f>SUM(B7:B14)</f>
        <v>10</v>
      </c>
      <c r="C15" s="559">
        <v>0</v>
      </c>
      <c r="D15" s="559">
        <f>SUM(D7:D14)</f>
        <v>11</v>
      </c>
      <c r="E15" s="559">
        <f>SUM(E7:E14)</f>
        <v>0</v>
      </c>
      <c r="F15" s="559">
        <f>SUM(F7:F14)</f>
        <v>0</v>
      </c>
      <c r="G15" s="559">
        <v>0</v>
      </c>
      <c r="H15" s="559">
        <v>0</v>
      </c>
      <c r="I15" s="559">
        <f>SUM(I7:I14)</f>
        <v>1</v>
      </c>
      <c r="J15" s="559">
        <f>SUM(J7:J14)</f>
        <v>1</v>
      </c>
      <c r="K15" s="559">
        <f>SUM(K7:K14)</f>
        <v>656</v>
      </c>
      <c r="L15" s="559">
        <f>SUM(L7:L14)</f>
        <v>679</v>
      </c>
      <c r="M15" s="559">
        <f>SUM(M7:M14)</f>
        <v>2311</v>
      </c>
      <c r="N15" s="681" t="s">
        <v>682</v>
      </c>
      <c r="O15" s="1091"/>
      <c r="P15" s="1131">
        <v>0</v>
      </c>
      <c r="Q15" s="1131">
        <v>2</v>
      </c>
      <c r="R15" s="1132">
        <v>0</v>
      </c>
      <c r="S15" s="139">
        <v>0</v>
      </c>
      <c r="T15" s="459">
        <v>1</v>
      </c>
      <c r="U15" s="459">
        <v>0</v>
      </c>
      <c r="V15" s="459">
        <v>0</v>
      </c>
      <c r="W15" s="459">
        <v>0</v>
      </c>
      <c r="X15" s="459">
        <v>0</v>
      </c>
      <c r="Y15" s="459">
        <v>600</v>
      </c>
      <c r="Z15" s="459">
        <v>603</v>
      </c>
      <c r="AA15" s="459">
        <v>1475</v>
      </c>
    </row>
    <row r="16" spans="1:27" ht="30" customHeight="1" thickBot="1" x14ac:dyDescent="0.3">
      <c r="A16" s="704" t="s">
        <v>690</v>
      </c>
      <c r="B16" s="646">
        <v>0</v>
      </c>
      <c r="C16" s="646">
        <v>0</v>
      </c>
      <c r="D16" s="646">
        <v>0</v>
      </c>
      <c r="E16" s="646">
        <v>0</v>
      </c>
      <c r="F16" s="646">
        <v>0</v>
      </c>
      <c r="G16" s="646">
        <v>0</v>
      </c>
      <c r="H16" s="646">
        <v>0</v>
      </c>
      <c r="I16" s="646">
        <v>4</v>
      </c>
      <c r="J16" s="646">
        <v>0</v>
      </c>
      <c r="K16" s="646">
        <v>1433</v>
      </c>
      <c r="L16" s="646">
        <f>SUM(I16:K16)</f>
        <v>1437</v>
      </c>
      <c r="M16" s="646">
        <v>3586</v>
      </c>
      <c r="N16" s="683" t="s">
        <v>870</v>
      </c>
      <c r="O16" s="1091"/>
      <c r="P16" s="1131">
        <v>10</v>
      </c>
      <c r="Q16" s="1131">
        <v>0</v>
      </c>
      <c r="R16" s="1132">
        <v>11</v>
      </c>
      <c r="S16" s="139">
        <v>0</v>
      </c>
      <c r="T16" s="459">
        <v>0</v>
      </c>
      <c r="U16" s="459">
        <v>0</v>
      </c>
      <c r="V16" s="459">
        <v>0</v>
      </c>
      <c r="W16" s="459">
        <v>1</v>
      </c>
      <c r="X16" s="459">
        <v>1</v>
      </c>
      <c r="Y16" s="459">
        <v>656</v>
      </c>
      <c r="Z16" s="459">
        <v>679</v>
      </c>
      <c r="AA16" s="459">
        <v>2311</v>
      </c>
    </row>
    <row r="17" spans="1:27" ht="30" customHeight="1" thickBot="1" x14ac:dyDescent="0.3">
      <c r="A17" s="693" t="s">
        <v>610</v>
      </c>
      <c r="B17" s="646">
        <v>10</v>
      </c>
      <c r="C17" s="646">
        <v>2</v>
      </c>
      <c r="D17" s="646">
        <v>11</v>
      </c>
      <c r="E17" s="646">
        <v>0</v>
      </c>
      <c r="F17" s="646">
        <v>1</v>
      </c>
      <c r="G17" s="646">
        <v>0</v>
      </c>
      <c r="H17" s="646">
        <v>0</v>
      </c>
      <c r="I17" s="646">
        <v>5</v>
      </c>
      <c r="J17" s="646">
        <v>1</v>
      </c>
      <c r="K17" s="646">
        <v>2689</v>
      </c>
      <c r="L17" s="646">
        <v>2719</v>
      </c>
      <c r="M17" s="646">
        <v>7372</v>
      </c>
      <c r="N17" s="986" t="s">
        <v>697</v>
      </c>
      <c r="O17" s="1091"/>
      <c r="P17" s="1131">
        <v>0</v>
      </c>
      <c r="Q17" s="1131">
        <v>0</v>
      </c>
      <c r="R17" s="1132">
        <v>0</v>
      </c>
      <c r="S17" s="139">
        <v>0</v>
      </c>
      <c r="T17" s="459">
        <v>0</v>
      </c>
      <c r="U17" s="459">
        <v>0</v>
      </c>
      <c r="V17" s="459">
        <v>0</v>
      </c>
      <c r="W17" s="459">
        <v>4</v>
      </c>
      <c r="X17" s="459">
        <v>0</v>
      </c>
      <c r="Y17" s="459">
        <v>1433</v>
      </c>
      <c r="Z17" s="459">
        <v>1437</v>
      </c>
      <c r="AA17" s="459">
        <v>3586</v>
      </c>
    </row>
    <row r="18" spans="1:27" ht="30" customHeight="1" thickBot="1" x14ac:dyDescent="0.3">
      <c r="A18" s="560" t="s">
        <v>781</v>
      </c>
      <c r="B18" s="562"/>
      <c r="C18" s="562"/>
      <c r="D18" s="562"/>
      <c r="E18" s="562"/>
      <c r="F18" s="562"/>
      <c r="G18" s="562"/>
      <c r="H18" s="561"/>
      <c r="I18" s="561"/>
      <c r="J18" s="561"/>
      <c r="K18" s="561"/>
      <c r="L18" s="561"/>
      <c r="M18" s="561"/>
      <c r="N18" s="496" t="s">
        <v>552</v>
      </c>
      <c r="O18" s="1091"/>
      <c r="P18" s="1131">
        <f t="shared" ref="P18:AA18" si="0">SUM(P15:P17)</f>
        <v>10</v>
      </c>
      <c r="Q18" s="1131">
        <f t="shared" si="0"/>
        <v>2</v>
      </c>
      <c r="R18" s="1132">
        <f t="shared" si="0"/>
        <v>11</v>
      </c>
      <c r="S18" s="139">
        <f t="shared" si="0"/>
        <v>0</v>
      </c>
      <c r="T18" s="339">
        <f t="shared" si="0"/>
        <v>1</v>
      </c>
      <c r="U18" s="339">
        <f t="shared" si="0"/>
        <v>0</v>
      </c>
      <c r="V18" s="339">
        <f t="shared" si="0"/>
        <v>0</v>
      </c>
      <c r="W18" s="339">
        <f t="shared" si="0"/>
        <v>5</v>
      </c>
      <c r="X18" s="339">
        <f t="shared" si="0"/>
        <v>1</v>
      </c>
      <c r="Y18" s="339">
        <f t="shared" si="0"/>
        <v>2689</v>
      </c>
      <c r="Z18" s="339">
        <f t="shared" si="0"/>
        <v>2719</v>
      </c>
      <c r="AA18" s="339">
        <f t="shared" si="0"/>
        <v>7372</v>
      </c>
    </row>
    <row r="19" spans="1:27" ht="30" customHeight="1" x14ac:dyDescent="0.3">
      <c r="A19" s="497" t="s">
        <v>541</v>
      </c>
      <c r="B19" s="994">
        <v>0</v>
      </c>
      <c r="C19" s="994">
        <v>0</v>
      </c>
      <c r="D19" s="994">
        <v>0</v>
      </c>
      <c r="E19" s="994">
        <v>0</v>
      </c>
      <c r="F19" s="994">
        <v>0</v>
      </c>
      <c r="G19" s="994">
        <v>0</v>
      </c>
      <c r="H19" s="994">
        <v>0</v>
      </c>
      <c r="I19" s="994">
        <v>0</v>
      </c>
      <c r="J19" s="994">
        <v>0</v>
      </c>
      <c r="K19" s="994">
        <v>1</v>
      </c>
      <c r="L19" s="994">
        <f t="shared" ref="L19:L30" si="1">SUM(K19)</f>
        <v>1</v>
      </c>
      <c r="M19" s="994">
        <v>3</v>
      </c>
      <c r="N19" s="635" t="s">
        <v>390</v>
      </c>
      <c r="O19" s="1091"/>
      <c r="P19" s="1131">
        <v>0</v>
      </c>
      <c r="Q19" s="1131">
        <v>0</v>
      </c>
      <c r="R19" s="1132">
        <v>0</v>
      </c>
      <c r="S19" s="139">
        <v>0</v>
      </c>
      <c r="T19" s="45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1677</v>
      </c>
      <c r="Z19" s="1136">
        <v>1677</v>
      </c>
      <c r="AA19" s="459">
        <v>6819</v>
      </c>
    </row>
    <row r="20" spans="1:27" ht="30" customHeight="1" x14ac:dyDescent="0.3">
      <c r="A20" s="501" t="s">
        <v>36</v>
      </c>
      <c r="B20" s="607">
        <v>0</v>
      </c>
      <c r="C20" s="607">
        <v>0</v>
      </c>
      <c r="D20" s="607">
        <v>0</v>
      </c>
      <c r="E20" s="607">
        <v>0</v>
      </c>
      <c r="F20" s="607">
        <v>0</v>
      </c>
      <c r="G20" s="607">
        <v>0</v>
      </c>
      <c r="H20" s="564">
        <v>0</v>
      </c>
      <c r="I20" s="564">
        <v>0</v>
      </c>
      <c r="J20" s="564">
        <v>0</v>
      </c>
      <c r="K20" s="564">
        <v>94</v>
      </c>
      <c r="L20" s="545">
        <f t="shared" si="1"/>
        <v>94</v>
      </c>
      <c r="M20" s="546">
        <v>1014</v>
      </c>
      <c r="N20" s="636" t="s">
        <v>392</v>
      </c>
      <c r="O20" s="1091"/>
      <c r="P20" s="1131">
        <f t="shared" ref="P20:AA20" si="2">SUM(P18:P19)</f>
        <v>10</v>
      </c>
      <c r="Q20" s="1131">
        <f t="shared" si="2"/>
        <v>2</v>
      </c>
      <c r="R20" s="1132">
        <f t="shared" si="2"/>
        <v>11</v>
      </c>
      <c r="S20" s="139">
        <f t="shared" si="2"/>
        <v>0</v>
      </c>
      <c r="T20" s="459">
        <f t="shared" si="2"/>
        <v>1</v>
      </c>
      <c r="U20" s="139">
        <f t="shared" si="2"/>
        <v>0</v>
      </c>
      <c r="V20" s="139">
        <f t="shared" si="2"/>
        <v>0</v>
      </c>
      <c r="W20" s="139">
        <f t="shared" si="2"/>
        <v>5</v>
      </c>
      <c r="X20" s="139">
        <f t="shared" si="2"/>
        <v>1</v>
      </c>
      <c r="Y20" s="139">
        <f t="shared" si="2"/>
        <v>4366</v>
      </c>
      <c r="Z20" s="1136">
        <f t="shared" si="2"/>
        <v>4396</v>
      </c>
      <c r="AA20" s="139">
        <f t="shared" si="2"/>
        <v>14191</v>
      </c>
    </row>
    <row r="21" spans="1:27" ht="30" customHeight="1" x14ac:dyDescent="0.3">
      <c r="A21" s="501" t="s">
        <v>123</v>
      </c>
      <c r="B21" s="607">
        <v>0</v>
      </c>
      <c r="C21" s="607">
        <v>0</v>
      </c>
      <c r="D21" s="607">
        <v>0</v>
      </c>
      <c r="E21" s="607">
        <v>0</v>
      </c>
      <c r="F21" s="607">
        <v>0</v>
      </c>
      <c r="G21" s="607">
        <v>0</v>
      </c>
      <c r="H21" s="564">
        <v>0</v>
      </c>
      <c r="I21" s="564">
        <v>0</v>
      </c>
      <c r="J21" s="564">
        <v>0</v>
      </c>
      <c r="K21" s="564">
        <v>974</v>
      </c>
      <c r="L21" s="545">
        <f t="shared" si="1"/>
        <v>974</v>
      </c>
      <c r="M21" s="546">
        <v>1063</v>
      </c>
      <c r="N21" s="636" t="s">
        <v>396</v>
      </c>
      <c r="O21" s="1091"/>
      <c r="P21" s="1131"/>
      <c r="Q21" s="1131"/>
      <c r="R21" s="1132"/>
      <c r="S21" s="139"/>
      <c r="U21" s="139"/>
      <c r="V21" s="139"/>
      <c r="W21" s="139"/>
      <c r="X21" s="139"/>
      <c r="Y21" s="139"/>
      <c r="Z21" s="1136"/>
    </row>
    <row r="22" spans="1:27" ht="30" customHeight="1" x14ac:dyDescent="0.3">
      <c r="A22" s="501" t="s">
        <v>139</v>
      </c>
      <c r="B22" s="607">
        <v>0</v>
      </c>
      <c r="C22" s="607">
        <v>0</v>
      </c>
      <c r="D22" s="607">
        <v>0</v>
      </c>
      <c r="E22" s="607">
        <v>0</v>
      </c>
      <c r="F22" s="607">
        <v>0</v>
      </c>
      <c r="G22" s="607">
        <v>0</v>
      </c>
      <c r="H22" s="564">
        <v>0</v>
      </c>
      <c r="I22" s="564">
        <v>0</v>
      </c>
      <c r="J22" s="564">
        <v>0</v>
      </c>
      <c r="K22" s="564">
        <v>76</v>
      </c>
      <c r="L22" s="545">
        <f t="shared" si="1"/>
        <v>76</v>
      </c>
      <c r="M22" s="546">
        <v>284</v>
      </c>
      <c r="N22" s="636" t="s">
        <v>397</v>
      </c>
      <c r="O22" s="1091"/>
      <c r="P22" s="1131"/>
      <c r="Q22" s="1131"/>
      <c r="R22" s="1132"/>
      <c r="S22" s="139"/>
      <c r="U22" s="139"/>
      <c r="V22" s="139"/>
      <c r="W22" s="139"/>
      <c r="X22" s="139"/>
      <c r="Y22" s="139"/>
      <c r="Z22" s="1136"/>
    </row>
    <row r="23" spans="1:27" ht="30" customHeight="1" x14ac:dyDescent="0.3">
      <c r="A23" s="501" t="s">
        <v>33</v>
      </c>
      <c r="B23" s="607">
        <v>0</v>
      </c>
      <c r="C23" s="607">
        <v>0</v>
      </c>
      <c r="D23" s="607">
        <v>0</v>
      </c>
      <c r="E23" s="607">
        <v>0</v>
      </c>
      <c r="F23" s="607">
        <v>0</v>
      </c>
      <c r="G23" s="607">
        <v>0</v>
      </c>
      <c r="H23" s="564">
        <v>0</v>
      </c>
      <c r="I23" s="564">
        <v>0</v>
      </c>
      <c r="J23" s="564">
        <v>0</v>
      </c>
      <c r="K23" s="564">
        <v>179</v>
      </c>
      <c r="L23" s="545">
        <f t="shared" si="1"/>
        <v>179</v>
      </c>
      <c r="M23" s="546">
        <v>329</v>
      </c>
      <c r="N23" s="636" t="s">
        <v>399</v>
      </c>
      <c r="O23" s="1091"/>
      <c r="P23" s="1131"/>
      <c r="Q23" s="1131"/>
      <c r="R23" s="1132"/>
      <c r="S23" s="139"/>
      <c r="U23" s="139"/>
      <c r="V23" s="139"/>
      <c r="W23" s="139"/>
      <c r="X23" s="139"/>
      <c r="Y23" s="139"/>
      <c r="Z23" s="1136"/>
    </row>
    <row r="24" spans="1:27" ht="30" customHeight="1" x14ac:dyDescent="0.3">
      <c r="A24" s="501" t="s">
        <v>134</v>
      </c>
      <c r="B24" s="607">
        <v>0</v>
      </c>
      <c r="C24" s="607">
        <v>0</v>
      </c>
      <c r="D24" s="607">
        <v>0</v>
      </c>
      <c r="E24" s="607">
        <v>0</v>
      </c>
      <c r="F24" s="607">
        <v>0</v>
      </c>
      <c r="G24" s="607">
        <v>0</v>
      </c>
      <c r="H24" s="564">
        <v>0</v>
      </c>
      <c r="I24" s="564">
        <v>0</v>
      </c>
      <c r="J24" s="564">
        <v>0</v>
      </c>
      <c r="K24" s="564">
        <v>0</v>
      </c>
      <c r="L24" s="545">
        <f t="shared" si="1"/>
        <v>0</v>
      </c>
      <c r="M24" s="546">
        <v>0</v>
      </c>
      <c r="N24" s="636" t="s">
        <v>400</v>
      </c>
      <c r="O24" s="1091"/>
      <c r="P24" s="1131"/>
      <c r="Q24" s="1131"/>
      <c r="R24" s="1132"/>
      <c r="S24" s="139"/>
      <c r="U24" s="139"/>
      <c r="V24" s="139"/>
      <c r="W24" s="139"/>
      <c r="X24" s="139"/>
      <c r="Y24" s="139"/>
      <c r="Z24" s="1136"/>
    </row>
    <row r="25" spans="1:27" ht="30" customHeight="1" x14ac:dyDescent="0.3">
      <c r="A25" s="1022" t="s">
        <v>30</v>
      </c>
      <c r="B25" s="552">
        <v>0</v>
      </c>
      <c r="C25" s="552">
        <v>0</v>
      </c>
      <c r="D25" s="552">
        <v>0</v>
      </c>
      <c r="E25" s="552">
        <v>0</v>
      </c>
      <c r="F25" s="552">
        <v>0</v>
      </c>
      <c r="G25" s="552">
        <v>0</v>
      </c>
      <c r="H25" s="548">
        <v>0</v>
      </c>
      <c r="I25" s="548">
        <v>0</v>
      </c>
      <c r="J25" s="548">
        <v>0</v>
      </c>
      <c r="K25" s="548">
        <v>11</v>
      </c>
      <c r="L25" s="549">
        <f t="shared" si="1"/>
        <v>11</v>
      </c>
      <c r="M25" s="549">
        <v>930</v>
      </c>
      <c r="N25" s="636" t="s">
        <v>401</v>
      </c>
      <c r="O25" s="1091"/>
      <c r="P25" s="1131"/>
      <c r="Q25" s="1131"/>
      <c r="R25" s="1132"/>
      <c r="S25" s="139"/>
      <c r="U25" s="139"/>
      <c r="V25" s="139"/>
      <c r="W25" s="139"/>
      <c r="X25" s="139"/>
      <c r="Y25" s="139"/>
      <c r="Z25" s="1136"/>
    </row>
    <row r="26" spans="1:27" ht="30" customHeight="1" x14ac:dyDescent="0.3">
      <c r="A26" s="544" t="s">
        <v>296</v>
      </c>
      <c r="B26" s="552">
        <v>0</v>
      </c>
      <c r="C26" s="552">
        <v>0</v>
      </c>
      <c r="D26" s="552">
        <v>0</v>
      </c>
      <c r="E26" s="552">
        <v>0</v>
      </c>
      <c r="F26" s="552">
        <v>0</v>
      </c>
      <c r="G26" s="552">
        <v>0</v>
      </c>
      <c r="H26" s="548">
        <v>0</v>
      </c>
      <c r="I26" s="548">
        <v>0</v>
      </c>
      <c r="J26" s="548">
        <v>0</v>
      </c>
      <c r="K26" s="548">
        <v>238</v>
      </c>
      <c r="L26" s="549">
        <f t="shared" si="1"/>
        <v>238</v>
      </c>
      <c r="M26" s="549">
        <v>1867</v>
      </c>
      <c r="N26" s="637" t="s">
        <v>402</v>
      </c>
      <c r="O26" s="1091"/>
      <c r="P26" s="1131"/>
      <c r="Q26" s="1131"/>
      <c r="R26" s="1132"/>
      <c r="S26" s="139"/>
      <c r="U26" s="139"/>
      <c r="V26" s="139"/>
      <c r="W26" s="139"/>
      <c r="X26" s="139"/>
      <c r="Y26" s="139"/>
      <c r="Z26" s="1136"/>
    </row>
    <row r="27" spans="1:27" ht="30" customHeight="1" x14ac:dyDescent="0.3">
      <c r="A27" s="544" t="s">
        <v>540</v>
      </c>
      <c r="B27" s="552">
        <v>0</v>
      </c>
      <c r="C27" s="552">
        <v>0</v>
      </c>
      <c r="D27" s="552">
        <v>0</v>
      </c>
      <c r="E27" s="552">
        <v>0</v>
      </c>
      <c r="F27" s="552">
        <v>0</v>
      </c>
      <c r="G27" s="552">
        <v>0</v>
      </c>
      <c r="H27" s="548">
        <v>0</v>
      </c>
      <c r="I27" s="548">
        <v>0</v>
      </c>
      <c r="J27" s="548">
        <v>0</v>
      </c>
      <c r="K27" s="548">
        <v>55</v>
      </c>
      <c r="L27" s="549">
        <f t="shared" si="1"/>
        <v>55</v>
      </c>
      <c r="M27" s="549">
        <v>1186</v>
      </c>
      <c r="N27" s="637" t="s">
        <v>404</v>
      </c>
      <c r="O27" s="1091"/>
      <c r="P27" s="1131"/>
      <c r="Q27" s="1131"/>
      <c r="R27" s="1132"/>
      <c r="S27" s="139"/>
      <c r="U27" s="139"/>
      <c r="V27" s="139"/>
      <c r="W27" s="139"/>
      <c r="X27" s="139"/>
      <c r="Y27" s="139"/>
      <c r="Z27" s="1136"/>
    </row>
    <row r="28" spans="1:27" ht="30" customHeight="1" x14ac:dyDescent="0.3">
      <c r="A28" s="544" t="s">
        <v>38</v>
      </c>
      <c r="B28" s="552">
        <v>0</v>
      </c>
      <c r="C28" s="552">
        <v>0</v>
      </c>
      <c r="D28" s="552">
        <v>0</v>
      </c>
      <c r="E28" s="552">
        <v>0</v>
      </c>
      <c r="F28" s="552">
        <v>0</v>
      </c>
      <c r="G28" s="552">
        <v>0</v>
      </c>
      <c r="H28" s="548">
        <v>0</v>
      </c>
      <c r="I28" s="548">
        <v>0</v>
      </c>
      <c r="J28" s="548">
        <v>0</v>
      </c>
      <c r="K28" s="548">
        <v>49</v>
      </c>
      <c r="L28" s="549">
        <f t="shared" si="1"/>
        <v>49</v>
      </c>
      <c r="M28" s="549">
        <v>143</v>
      </c>
      <c r="N28" s="637" t="s">
        <v>406</v>
      </c>
      <c r="O28" s="1091"/>
      <c r="P28" s="1131"/>
      <c r="Q28" s="1131"/>
      <c r="R28" s="1132"/>
      <c r="S28" s="139"/>
      <c r="U28" s="139"/>
      <c r="V28" s="139"/>
      <c r="W28" s="139"/>
      <c r="X28" s="139"/>
      <c r="Y28" s="139"/>
      <c r="Z28" s="1136"/>
    </row>
    <row r="29" spans="1:27" ht="30" customHeight="1" thickBot="1" x14ac:dyDescent="0.35">
      <c r="A29" s="544" t="s">
        <v>43</v>
      </c>
      <c r="B29" s="552">
        <v>0</v>
      </c>
      <c r="C29" s="552">
        <v>0</v>
      </c>
      <c r="D29" s="552">
        <v>0</v>
      </c>
      <c r="E29" s="552">
        <v>0</v>
      </c>
      <c r="F29" s="552">
        <v>0</v>
      </c>
      <c r="G29" s="552">
        <v>0</v>
      </c>
      <c r="H29" s="548">
        <v>0</v>
      </c>
      <c r="I29" s="548">
        <v>0</v>
      </c>
      <c r="J29" s="548">
        <v>0</v>
      </c>
      <c r="K29" s="548">
        <v>0</v>
      </c>
      <c r="L29" s="549">
        <f t="shared" si="1"/>
        <v>0</v>
      </c>
      <c r="M29" s="549">
        <v>0</v>
      </c>
      <c r="N29" s="637" t="s">
        <v>408</v>
      </c>
      <c r="O29" s="1091"/>
      <c r="P29" s="1131"/>
      <c r="Q29" s="1131"/>
      <c r="R29" s="1132"/>
      <c r="S29" s="139"/>
      <c r="U29" s="139"/>
      <c r="V29" s="139"/>
      <c r="W29" s="139"/>
      <c r="X29" s="139"/>
      <c r="Y29" s="139"/>
      <c r="Z29" s="1136"/>
    </row>
    <row r="30" spans="1:27" ht="30" customHeight="1" thickBot="1" x14ac:dyDescent="0.35">
      <c r="A30" s="704" t="s">
        <v>619</v>
      </c>
      <c r="B30" s="554">
        <v>0</v>
      </c>
      <c r="C30" s="554">
        <v>0</v>
      </c>
      <c r="D30" s="554">
        <v>0</v>
      </c>
      <c r="E30" s="554">
        <v>0</v>
      </c>
      <c r="F30" s="554">
        <v>0</v>
      </c>
      <c r="G30" s="554">
        <v>0</v>
      </c>
      <c r="H30" s="559">
        <v>0</v>
      </c>
      <c r="I30" s="559">
        <v>0</v>
      </c>
      <c r="J30" s="559">
        <v>0</v>
      </c>
      <c r="K30" s="559">
        <f>SUM(K19:K29)</f>
        <v>1677</v>
      </c>
      <c r="L30" s="559">
        <f t="shared" si="1"/>
        <v>1677</v>
      </c>
      <c r="M30" s="559">
        <f>SUM(M19:M29)</f>
        <v>6819</v>
      </c>
      <c r="N30" s="538" t="s">
        <v>700</v>
      </c>
      <c r="O30" s="1091"/>
      <c r="P30" s="1131"/>
      <c r="Q30" s="1131"/>
      <c r="R30" s="1132"/>
      <c r="S30" s="139"/>
      <c r="U30" s="1136"/>
      <c r="V30" s="1136"/>
      <c r="W30" s="1136"/>
      <c r="X30" s="1136"/>
      <c r="Y30" s="1136"/>
      <c r="Z30" s="1136"/>
    </row>
    <row r="31" spans="1:27" ht="30" customHeight="1" thickBot="1" x14ac:dyDescent="0.3">
      <c r="A31" s="560" t="s">
        <v>783</v>
      </c>
      <c r="B31" s="562">
        <v>0</v>
      </c>
      <c r="C31" s="562">
        <v>0</v>
      </c>
      <c r="D31" s="562">
        <v>0</v>
      </c>
      <c r="E31" s="562">
        <v>0</v>
      </c>
      <c r="F31" s="562">
        <v>0</v>
      </c>
      <c r="G31" s="562">
        <v>0</v>
      </c>
      <c r="H31" s="561">
        <v>0</v>
      </c>
      <c r="I31" s="561">
        <v>0</v>
      </c>
      <c r="J31" s="561">
        <v>0</v>
      </c>
      <c r="K31" s="561">
        <v>0</v>
      </c>
      <c r="L31" s="562">
        <v>0</v>
      </c>
      <c r="M31" s="562">
        <v>0</v>
      </c>
      <c r="N31" s="697" t="s">
        <v>701</v>
      </c>
      <c r="O31" s="1091"/>
      <c r="P31" s="1131"/>
      <c r="Q31" s="1131"/>
      <c r="R31" s="1132"/>
      <c r="S31" s="139"/>
    </row>
    <row r="32" spans="1:27" ht="30" customHeight="1" thickBot="1" x14ac:dyDescent="0.3">
      <c r="A32" s="497" t="s">
        <v>31</v>
      </c>
      <c r="B32" s="1002">
        <v>0</v>
      </c>
      <c r="C32" s="1002">
        <v>0</v>
      </c>
      <c r="D32" s="1002">
        <v>0</v>
      </c>
      <c r="E32" s="1002">
        <v>0</v>
      </c>
      <c r="F32" s="1002">
        <v>0</v>
      </c>
      <c r="G32" s="1002">
        <v>0</v>
      </c>
      <c r="H32" s="1002">
        <v>0</v>
      </c>
      <c r="I32" s="1002">
        <v>0</v>
      </c>
      <c r="J32" s="1002">
        <v>0</v>
      </c>
      <c r="K32" s="1002">
        <v>0</v>
      </c>
      <c r="L32" s="1002">
        <v>0</v>
      </c>
      <c r="M32" s="1002">
        <v>0</v>
      </c>
      <c r="N32" s="638" t="s">
        <v>397</v>
      </c>
      <c r="O32" s="1091"/>
      <c r="P32" s="1131"/>
      <c r="Q32" s="1131"/>
      <c r="R32" s="1132"/>
      <c r="S32" s="139"/>
    </row>
    <row r="33" spans="1:19" ht="30" customHeight="1" thickBot="1" x14ac:dyDescent="0.3">
      <c r="A33" s="569" t="s">
        <v>625</v>
      </c>
      <c r="B33" s="554">
        <v>0</v>
      </c>
      <c r="C33" s="554">
        <v>0</v>
      </c>
      <c r="D33" s="554">
        <v>0</v>
      </c>
      <c r="E33" s="554">
        <v>0</v>
      </c>
      <c r="F33" s="554">
        <v>0</v>
      </c>
      <c r="G33" s="554">
        <v>0</v>
      </c>
      <c r="H33" s="559">
        <v>0</v>
      </c>
      <c r="I33" s="559">
        <v>0</v>
      </c>
      <c r="J33" s="559">
        <v>0</v>
      </c>
      <c r="K33" s="559">
        <v>0</v>
      </c>
      <c r="L33" s="559">
        <v>0</v>
      </c>
      <c r="M33" s="559">
        <v>0</v>
      </c>
      <c r="N33" s="986" t="s">
        <v>702</v>
      </c>
      <c r="O33" s="1091"/>
      <c r="P33" s="1131"/>
      <c r="Q33" s="1131"/>
      <c r="R33" s="1132"/>
      <c r="S33" s="139"/>
    </row>
    <row r="34" spans="1:19" ht="30" customHeight="1" thickBot="1" x14ac:dyDescent="0.3">
      <c r="A34" s="569" t="s">
        <v>868</v>
      </c>
      <c r="B34" s="570">
        <v>10</v>
      </c>
      <c r="C34" s="570">
        <v>2</v>
      </c>
      <c r="D34" s="570">
        <v>11</v>
      </c>
      <c r="E34" s="570">
        <v>0</v>
      </c>
      <c r="F34" s="570">
        <v>1</v>
      </c>
      <c r="G34" s="570">
        <v>0</v>
      </c>
      <c r="H34" s="570">
        <v>0</v>
      </c>
      <c r="I34" s="570">
        <v>5</v>
      </c>
      <c r="J34" s="570">
        <v>1</v>
      </c>
      <c r="K34" s="570">
        <v>4366</v>
      </c>
      <c r="L34" s="570">
        <v>4396</v>
      </c>
      <c r="M34" s="570">
        <v>14191</v>
      </c>
      <c r="N34" s="986" t="s">
        <v>871</v>
      </c>
      <c r="O34" s="1091"/>
      <c r="P34" s="1131"/>
      <c r="Q34" s="1131"/>
      <c r="R34" s="1132"/>
      <c r="S34" s="139"/>
    </row>
    <row r="35" spans="1:19" ht="24.75" customHeight="1" x14ac:dyDescent="0.25">
      <c r="A35" s="1417" t="s">
        <v>872</v>
      </c>
      <c r="N35" s="694" t="s">
        <v>873</v>
      </c>
    </row>
    <row r="36" spans="1:19" ht="21" customHeight="1" x14ac:dyDescent="0.25">
      <c r="A36" s="1417" t="s">
        <v>1046</v>
      </c>
    </row>
  </sheetData>
  <mergeCells count="6">
    <mergeCell ref="A1:N1"/>
    <mergeCell ref="A2:N2"/>
    <mergeCell ref="A4:A5"/>
    <mergeCell ref="N4:N5"/>
    <mergeCell ref="A6:B6"/>
    <mergeCell ref="M6:N6"/>
  </mergeCells>
  <printOptions horizontalCentered="1"/>
  <pageMargins left="0.23622047244094499" right="0.43307086614173201" top="0.43307086614173201" bottom="0.35433070866141703" header="0.511811023622047" footer="0.196850393700787"/>
  <pageSetup paperSize="9" scale="46" orientation="landscape" r:id="rId1"/>
  <headerFooter>
    <oddFooter>&amp;C&amp;"Arial,Bold"&amp;14 29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6"/>
  <sheetViews>
    <sheetView rightToLeft="1" view="pageBreakPreview" zoomScale="50" zoomScaleNormal="60" zoomScaleSheetLayoutView="50" workbookViewId="0">
      <selection activeCell="Y19" sqref="Y19"/>
    </sheetView>
  </sheetViews>
  <sheetFormatPr defaultColWidth="9.140625" defaultRowHeight="34.15" customHeight="1" x14ac:dyDescent="0.25"/>
  <cols>
    <col min="1" max="1" width="33.28515625" style="459" customWidth="1"/>
    <col min="2" max="2" width="14.85546875" style="459" customWidth="1"/>
    <col min="3" max="3" width="15.85546875" style="459" customWidth="1"/>
    <col min="4" max="4" width="14.140625" style="459" customWidth="1"/>
    <col min="5" max="5" width="13.42578125" style="459" customWidth="1"/>
    <col min="6" max="6" width="18.140625" style="459" customWidth="1"/>
    <col min="7" max="7" width="10.42578125" style="459" customWidth="1"/>
    <col min="8" max="8" width="13.5703125" style="459" customWidth="1"/>
    <col min="9" max="9" width="17.5703125" style="459" customWidth="1"/>
    <col min="10" max="10" width="18.5703125" style="459" customWidth="1"/>
    <col min="11" max="11" width="18.7109375" style="459" customWidth="1"/>
    <col min="12" max="12" width="16.85546875" style="459" customWidth="1"/>
    <col min="13" max="13" width="22.28515625" style="459" customWidth="1"/>
    <col min="14" max="14" width="14.5703125" style="343" customWidth="1"/>
    <col min="15" max="15" width="60.85546875" style="459" customWidth="1"/>
    <col min="16" max="16384" width="9.140625" style="459"/>
  </cols>
  <sheetData>
    <row r="1" spans="1:17" ht="30" customHeight="1" x14ac:dyDescent="0.25">
      <c r="A1" s="1751" t="s">
        <v>1015</v>
      </c>
      <c r="B1" s="1751"/>
      <c r="C1" s="1751"/>
      <c r="D1" s="1751"/>
      <c r="E1" s="1751"/>
      <c r="F1" s="1751"/>
      <c r="G1" s="1751"/>
      <c r="H1" s="1751"/>
      <c r="I1" s="1751"/>
      <c r="J1" s="1751"/>
      <c r="K1" s="1751"/>
      <c r="L1" s="1751"/>
      <c r="M1" s="1751"/>
      <c r="N1" s="1751"/>
      <c r="O1" s="1751"/>
    </row>
    <row r="2" spans="1:17" ht="50.45" customHeight="1" x14ac:dyDescent="0.25">
      <c r="A2" s="1751" t="s">
        <v>1016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  <c r="O2" s="1751"/>
    </row>
    <row r="3" spans="1:17" ht="27" customHeight="1" thickBot="1" x14ac:dyDescent="0.3">
      <c r="A3" s="651" t="s">
        <v>779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656"/>
      <c r="O3" s="652" t="s">
        <v>616</v>
      </c>
    </row>
    <row r="4" spans="1:17" ht="42.95" customHeight="1" thickBot="1" x14ac:dyDescent="0.3">
      <c r="A4" s="1555" t="s">
        <v>775</v>
      </c>
      <c r="B4" s="1643" t="s">
        <v>778</v>
      </c>
      <c r="C4" s="1820"/>
      <c r="D4" s="1820"/>
      <c r="E4" s="1820"/>
      <c r="F4" s="1820"/>
      <c r="G4" s="1820"/>
      <c r="H4" s="1820"/>
      <c r="I4" s="1820"/>
      <c r="J4" s="1820"/>
      <c r="K4" s="1820"/>
      <c r="L4" s="1820"/>
      <c r="M4" s="1820"/>
      <c r="N4" s="695"/>
      <c r="O4" s="1749" t="s">
        <v>855</v>
      </c>
    </row>
    <row r="5" spans="1:17" ht="56.1" customHeight="1" x14ac:dyDescent="0.25">
      <c r="A5" s="1523"/>
      <c r="B5" s="698" t="s">
        <v>108</v>
      </c>
      <c r="C5" s="698" t="s">
        <v>109</v>
      </c>
      <c r="D5" s="698" t="s">
        <v>110</v>
      </c>
      <c r="E5" s="649" t="s">
        <v>260</v>
      </c>
      <c r="F5" s="649" t="s">
        <v>261</v>
      </c>
      <c r="G5" s="698" t="s">
        <v>111</v>
      </c>
      <c r="H5" s="698" t="s">
        <v>112</v>
      </c>
      <c r="I5" s="649" t="s">
        <v>113</v>
      </c>
      <c r="J5" s="649" t="s">
        <v>114</v>
      </c>
      <c r="K5" s="649" t="s">
        <v>262</v>
      </c>
      <c r="L5" s="649" t="s">
        <v>263</v>
      </c>
      <c r="M5" s="649" t="s">
        <v>115</v>
      </c>
      <c r="N5" s="648" t="s">
        <v>0</v>
      </c>
      <c r="O5" s="1507"/>
    </row>
    <row r="6" spans="1:17" ht="75.599999999999994" customHeight="1" thickBot="1" x14ac:dyDescent="0.3">
      <c r="A6" s="1556"/>
      <c r="B6" s="650" t="s">
        <v>567</v>
      </c>
      <c r="C6" s="650" t="s">
        <v>568</v>
      </c>
      <c r="D6" s="650" t="s">
        <v>569</v>
      </c>
      <c r="E6" s="650" t="s">
        <v>477</v>
      </c>
      <c r="F6" s="650" t="s">
        <v>570</v>
      </c>
      <c r="G6" s="650" t="s">
        <v>462</v>
      </c>
      <c r="H6" s="650" t="s">
        <v>571</v>
      </c>
      <c r="I6" s="650" t="s">
        <v>572</v>
      </c>
      <c r="J6" s="650" t="s">
        <v>573</v>
      </c>
      <c r="K6" s="650" t="s">
        <v>574</v>
      </c>
      <c r="L6" s="650" t="s">
        <v>575</v>
      </c>
      <c r="M6" s="650" t="s">
        <v>576</v>
      </c>
      <c r="N6" s="650" t="s">
        <v>372</v>
      </c>
      <c r="O6" s="1554"/>
    </row>
    <row r="7" spans="1:17" ht="36.950000000000003" customHeight="1" thickBot="1" x14ac:dyDescent="0.3">
      <c r="A7" s="660" t="s">
        <v>780</v>
      </c>
      <c r="B7" s="520"/>
      <c r="C7" s="520"/>
      <c r="D7" s="640"/>
      <c r="E7" s="640"/>
      <c r="F7" s="640"/>
      <c r="G7" s="661"/>
      <c r="H7" s="661"/>
      <c r="I7" s="640"/>
      <c r="J7" s="640"/>
      <c r="K7" s="640"/>
      <c r="L7" s="661"/>
      <c r="M7" s="661"/>
      <c r="N7" s="640"/>
      <c r="O7" s="496" t="s">
        <v>698</v>
      </c>
      <c r="Q7" s="343"/>
    </row>
    <row r="8" spans="1:17" ht="36.950000000000003" customHeight="1" x14ac:dyDescent="0.25">
      <c r="A8" s="653" t="s">
        <v>196</v>
      </c>
      <c r="B8" s="994">
        <v>2</v>
      </c>
      <c r="C8" s="994">
        <v>4</v>
      </c>
      <c r="D8" s="994">
        <v>5</v>
      </c>
      <c r="E8" s="994">
        <v>0</v>
      </c>
      <c r="F8" s="994">
        <v>0</v>
      </c>
      <c r="G8" s="994">
        <v>0</v>
      </c>
      <c r="H8" s="994">
        <v>0</v>
      </c>
      <c r="I8" s="994">
        <v>0</v>
      </c>
      <c r="J8" s="994">
        <v>0</v>
      </c>
      <c r="K8" s="994">
        <v>1</v>
      </c>
      <c r="L8" s="994">
        <v>0</v>
      </c>
      <c r="M8" s="994">
        <v>0</v>
      </c>
      <c r="N8" s="994">
        <f>SUM(B8:M8)</f>
        <v>12</v>
      </c>
      <c r="O8" s="654" t="s">
        <v>389</v>
      </c>
      <c r="Q8" s="343"/>
    </row>
    <row r="9" spans="1:17" ht="36.950000000000003" customHeight="1" x14ac:dyDescent="0.25">
      <c r="A9" s="662" t="s">
        <v>301</v>
      </c>
      <c r="B9" s="607">
        <v>0</v>
      </c>
      <c r="C9" s="607">
        <v>0</v>
      </c>
      <c r="D9" s="607">
        <v>1</v>
      </c>
      <c r="E9" s="607">
        <v>0</v>
      </c>
      <c r="F9" s="607">
        <v>0</v>
      </c>
      <c r="G9" s="607">
        <v>1</v>
      </c>
      <c r="H9" s="607">
        <v>0</v>
      </c>
      <c r="I9" s="607">
        <v>0</v>
      </c>
      <c r="J9" s="607">
        <v>0</v>
      </c>
      <c r="K9" s="607">
        <v>0</v>
      </c>
      <c r="L9" s="607">
        <v>0</v>
      </c>
      <c r="M9" s="607">
        <v>0</v>
      </c>
      <c r="N9" s="607">
        <f>SUM(B9:M9)</f>
        <v>2</v>
      </c>
      <c r="O9" s="632" t="s">
        <v>437</v>
      </c>
      <c r="Q9" s="343"/>
    </row>
    <row r="10" spans="1:17" ht="36.950000000000003" customHeight="1" x14ac:dyDescent="0.25">
      <c r="A10" s="1090" t="s">
        <v>44</v>
      </c>
      <c r="B10" s="607">
        <v>2</v>
      </c>
      <c r="C10" s="607">
        <v>0</v>
      </c>
      <c r="D10" s="607">
        <v>1</v>
      </c>
      <c r="E10" s="607">
        <v>0</v>
      </c>
      <c r="F10" s="607">
        <v>0</v>
      </c>
      <c r="G10" s="607">
        <v>0</v>
      </c>
      <c r="H10" s="607">
        <v>0</v>
      </c>
      <c r="I10" s="607">
        <v>0</v>
      </c>
      <c r="J10" s="607">
        <v>0</v>
      </c>
      <c r="K10" s="607">
        <v>0</v>
      </c>
      <c r="L10" s="607">
        <v>0</v>
      </c>
      <c r="M10" s="607">
        <v>0</v>
      </c>
      <c r="N10" s="620">
        <f>SUM(B10:M10)</f>
        <v>3</v>
      </c>
      <c r="O10" s="609" t="s">
        <v>391</v>
      </c>
      <c r="Q10" s="343"/>
    </row>
    <row r="11" spans="1:17" ht="36.950000000000003" customHeight="1" x14ac:dyDescent="0.25">
      <c r="A11" s="662" t="s">
        <v>36</v>
      </c>
      <c r="B11" s="607">
        <v>0</v>
      </c>
      <c r="C11" s="607">
        <v>0</v>
      </c>
      <c r="D11" s="607">
        <v>0</v>
      </c>
      <c r="E11" s="607">
        <v>0</v>
      </c>
      <c r="F11" s="607">
        <v>0</v>
      </c>
      <c r="G11" s="607">
        <v>9</v>
      </c>
      <c r="H11" s="607">
        <v>0</v>
      </c>
      <c r="I11" s="607">
        <v>0</v>
      </c>
      <c r="J11" s="607">
        <v>0</v>
      </c>
      <c r="K11" s="607">
        <v>0</v>
      </c>
      <c r="L11" s="607">
        <v>0</v>
      </c>
      <c r="M11" s="607">
        <v>0</v>
      </c>
      <c r="N11" s="620">
        <f>SUM(B11:M11)</f>
        <v>9</v>
      </c>
      <c r="O11" s="632" t="s">
        <v>392</v>
      </c>
      <c r="Q11" s="343"/>
    </row>
    <row r="12" spans="1:17" ht="36.950000000000003" customHeight="1" x14ac:dyDescent="0.25">
      <c r="A12" s="662" t="s">
        <v>35</v>
      </c>
      <c r="B12" s="607">
        <v>0</v>
      </c>
      <c r="C12" s="607">
        <v>0</v>
      </c>
      <c r="D12" s="607">
        <v>0</v>
      </c>
      <c r="E12" s="607">
        <v>0</v>
      </c>
      <c r="F12" s="607">
        <v>0</v>
      </c>
      <c r="G12" s="607">
        <v>0</v>
      </c>
      <c r="H12" s="607">
        <v>0</v>
      </c>
      <c r="I12" s="607">
        <v>0</v>
      </c>
      <c r="J12" s="607">
        <v>0</v>
      </c>
      <c r="K12" s="607">
        <v>0</v>
      </c>
      <c r="L12" s="607">
        <v>0</v>
      </c>
      <c r="M12" s="607">
        <v>0</v>
      </c>
      <c r="N12" s="607">
        <v>0</v>
      </c>
      <c r="O12" s="632" t="s">
        <v>394</v>
      </c>
      <c r="Q12" s="343"/>
    </row>
    <row r="13" spans="1:17" ht="36.950000000000003" customHeight="1" x14ac:dyDescent="0.25">
      <c r="A13" s="662" t="s">
        <v>123</v>
      </c>
      <c r="B13" s="607">
        <v>0</v>
      </c>
      <c r="C13" s="607">
        <v>0</v>
      </c>
      <c r="D13" s="607">
        <v>0</v>
      </c>
      <c r="E13" s="607">
        <v>0</v>
      </c>
      <c r="F13" s="607">
        <v>0</v>
      </c>
      <c r="G13" s="607">
        <v>0</v>
      </c>
      <c r="H13" s="607">
        <v>0</v>
      </c>
      <c r="I13" s="607">
        <v>0</v>
      </c>
      <c r="J13" s="607">
        <v>0</v>
      </c>
      <c r="K13" s="607">
        <v>0</v>
      </c>
      <c r="L13" s="607">
        <v>0</v>
      </c>
      <c r="M13" s="607">
        <v>0</v>
      </c>
      <c r="N13" s="607">
        <v>0</v>
      </c>
      <c r="O13" s="632" t="s">
        <v>396</v>
      </c>
      <c r="Q13" s="343"/>
    </row>
    <row r="14" spans="1:17" ht="36.950000000000003" customHeight="1" x14ac:dyDescent="0.25">
      <c r="A14" s="662" t="s">
        <v>928</v>
      </c>
      <c r="B14" s="607">
        <v>0</v>
      </c>
      <c r="C14" s="607">
        <v>0</v>
      </c>
      <c r="D14" s="607">
        <v>0</v>
      </c>
      <c r="E14" s="607">
        <v>0</v>
      </c>
      <c r="F14" s="607">
        <v>0</v>
      </c>
      <c r="G14" s="607">
        <v>1</v>
      </c>
      <c r="H14" s="607">
        <v>0</v>
      </c>
      <c r="I14" s="607">
        <v>0</v>
      </c>
      <c r="J14" s="607">
        <v>0</v>
      </c>
      <c r="K14" s="607">
        <v>0</v>
      </c>
      <c r="L14" s="607">
        <v>0</v>
      </c>
      <c r="M14" s="607">
        <v>0</v>
      </c>
      <c r="N14" s="620">
        <f t="shared" ref="N14:N20" si="0">SUM(B14:M14)</f>
        <v>1</v>
      </c>
      <c r="O14" s="632" t="s">
        <v>931</v>
      </c>
      <c r="Q14" s="343"/>
    </row>
    <row r="15" spans="1:17" ht="36.950000000000003" customHeight="1" x14ac:dyDescent="0.25">
      <c r="A15" s="662" t="s">
        <v>139</v>
      </c>
      <c r="B15" s="607">
        <v>0</v>
      </c>
      <c r="C15" s="607">
        <v>0</v>
      </c>
      <c r="D15" s="607">
        <v>1</v>
      </c>
      <c r="E15" s="607">
        <v>0</v>
      </c>
      <c r="F15" s="607">
        <v>0</v>
      </c>
      <c r="G15" s="607">
        <v>0</v>
      </c>
      <c r="H15" s="607">
        <v>0</v>
      </c>
      <c r="I15" s="607">
        <v>0</v>
      </c>
      <c r="J15" s="607">
        <v>0</v>
      </c>
      <c r="K15" s="607">
        <v>0</v>
      </c>
      <c r="L15" s="607">
        <v>0</v>
      </c>
      <c r="M15" s="607">
        <v>0</v>
      </c>
      <c r="N15" s="607">
        <f t="shared" si="0"/>
        <v>1</v>
      </c>
      <c r="O15" s="632" t="s">
        <v>397</v>
      </c>
      <c r="Q15" s="343"/>
    </row>
    <row r="16" spans="1:17" ht="36.950000000000003" customHeight="1" x14ac:dyDescent="0.25">
      <c r="A16" s="662" t="s">
        <v>39</v>
      </c>
      <c r="B16" s="607">
        <v>0</v>
      </c>
      <c r="C16" s="607">
        <v>0</v>
      </c>
      <c r="D16" s="607">
        <v>2</v>
      </c>
      <c r="E16" s="607">
        <v>0</v>
      </c>
      <c r="F16" s="607">
        <v>0</v>
      </c>
      <c r="G16" s="607">
        <v>3</v>
      </c>
      <c r="H16" s="607">
        <v>0</v>
      </c>
      <c r="I16" s="607">
        <v>0</v>
      </c>
      <c r="J16" s="607">
        <v>0</v>
      </c>
      <c r="K16" s="607">
        <v>0</v>
      </c>
      <c r="L16" s="607">
        <v>0</v>
      </c>
      <c r="M16" s="607">
        <v>0</v>
      </c>
      <c r="N16" s="620">
        <f t="shared" si="0"/>
        <v>5</v>
      </c>
      <c r="O16" s="632" t="s">
        <v>439</v>
      </c>
      <c r="Q16" s="343"/>
    </row>
    <row r="17" spans="1:17" ht="36.950000000000003" customHeight="1" x14ac:dyDescent="0.25">
      <c r="A17" s="662" t="s">
        <v>33</v>
      </c>
      <c r="B17" s="607">
        <v>37</v>
      </c>
      <c r="C17" s="607">
        <v>0</v>
      </c>
      <c r="D17" s="607">
        <v>62</v>
      </c>
      <c r="E17" s="607">
        <v>0</v>
      </c>
      <c r="F17" s="607">
        <v>0</v>
      </c>
      <c r="G17" s="607">
        <v>18</v>
      </c>
      <c r="H17" s="607">
        <v>0</v>
      </c>
      <c r="I17" s="607">
        <v>52</v>
      </c>
      <c r="J17" s="607">
        <v>11</v>
      </c>
      <c r="K17" s="607">
        <v>0</v>
      </c>
      <c r="L17" s="607">
        <v>1</v>
      </c>
      <c r="M17" s="607">
        <v>0</v>
      </c>
      <c r="N17" s="607">
        <f t="shared" si="0"/>
        <v>181</v>
      </c>
      <c r="O17" s="632" t="s">
        <v>399</v>
      </c>
      <c r="Q17" s="343"/>
    </row>
    <row r="18" spans="1:17" ht="36.950000000000003" customHeight="1" x14ac:dyDescent="0.25">
      <c r="A18" s="662" t="s">
        <v>134</v>
      </c>
      <c r="B18" s="607">
        <v>1</v>
      </c>
      <c r="C18" s="607">
        <v>0</v>
      </c>
      <c r="D18" s="607">
        <v>4</v>
      </c>
      <c r="E18" s="607">
        <v>0</v>
      </c>
      <c r="F18" s="607">
        <v>0</v>
      </c>
      <c r="G18" s="607">
        <v>0</v>
      </c>
      <c r="H18" s="607">
        <v>0</v>
      </c>
      <c r="I18" s="607">
        <v>0</v>
      </c>
      <c r="J18" s="607">
        <v>0</v>
      </c>
      <c r="K18" s="607">
        <v>0</v>
      </c>
      <c r="L18" s="607">
        <v>0</v>
      </c>
      <c r="M18" s="607">
        <v>0</v>
      </c>
      <c r="N18" s="620">
        <f t="shared" si="0"/>
        <v>5</v>
      </c>
      <c r="O18" s="632" t="s">
        <v>400</v>
      </c>
      <c r="Q18" s="343"/>
    </row>
    <row r="19" spans="1:17" ht="36.950000000000003" customHeight="1" x14ac:dyDescent="0.25">
      <c r="A19" s="662" t="s">
        <v>30</v>
      </c>
      <c r="B19" s="607">
        <v>40</v>
      </c>
      <c r="C19" s="607">
        <v>158</v>
      </c>
      <c r="D19" s="607">
        <v>110</v>
      </c>
      <c r="E19" s="607">
        <v>21</v>
      </c>
      <c r="F19" s="607">
        <v>42</v>
      </c>
      <c r="G19" s="607">
        <v>112</v>
      </c>
      <c r="H19" s="607">
        <v>0</v>
      </c>
      <c r="I19" s="607">
        <v>0</v>
      </c>
      <c r="J19" s="607">
        <v>0</v>
      </c>
      <c r="K19" s="607">
        <v>30</v>
      </c>
      <c r="L19" s="607">
        <v>0</v>
      </c>
      <c r="M19" s="607">
        <v>0</v>
      </c>
      <c r="N19" s="607">
        <f t="shared" si="0"/>
        <v>513</v>
      </c>
      <c r="O19" s="632" t="s">
        <v>428</v>
      </c>
      <c r="Q19" s="343"/>
    </row>
    <row r="20" spans="1:17" ht="36.950000000000003" customHeight="1" x14ac:dyDescent="0.25">
      <c r="A20" s="662" t="s">
        <v>296</v>
      </c>
      <c r="B20" s="607">
        <v>7</v>
      </c>
      <c r="C20" s="607">
        <v>16</v>
      </c>
      <c r="D20" s="607">
        <v>57</v>
      </c>
      <c r="E20" s="607">
        <v>0</v>
      </c>
      <c r="F20" s="607">
        <v>34</v>
      </c>
      <c r="G20" s="607">
        <v>84</v>
      </c>
      <c r="H20" s="607">
        <v>0</v>
      </c>
      <c r="I20" s="607">
        <v>2</v>
      </c>
      <c r="J20" s="607">
        <v>15</v>
      </c>
      <c r="K20" s="607">
        <v>1</v>
      </c>
      <c r="L20" s="607">
        <v>0</v>
      </c>
      <c r="M20" s="607">
        <v>0</v>
      </c>
      <c r="N20" s="620">
        <f t="shared" si="0"/>
        <v>216</v>
      </c>
      <c r="O20" s="632" t="s">
        <v>402</v>
      </c>
      <c r="Q20" s="343"/>
    </row>
    <row r="21" spans="1:17" ht="36.950000000000003" customHeight="1" x14ac:dyDescent="0.25">
      <c r="A21" s="662" t="s">
        <v>42</v>
      </c>
      <c r="B21" s="607">
        <v>0</v>
      </c>
      <c r="C21" s="607">
        <v>0</v>
      </c>
      <c r="D21" s="607">
        <v>0</v>
      </c>
      <c r="E21" s="607">
        <v>0</v>
      </c>
      <c r="F21" s="607">
        <v>0</v>
      </c>
      <c r="G21" s="607">
        <v>0</v>
      </c>
      <c r="H21" s="607">
        <v>0</v>
      </c>
      <c r="I21" s="607">
        <v>0</v>
      </c>
      <c r="J21" s="607">
        <v>0</v>
      </c>
      <c r="K21" s="607">
        <v>0</v>
      </c>
      <c r="L21" s="607">
        <v>0</v>
      </c>
      <c r="M21" s="607">
        <v>0</v>
      </c>
      <c r="N21" s="607">
        <v>0</v>
      </c>
      <c r="O21" s="632" t="s">
        <v>403</v>
      </c>
      <c r="Q21" s="343"/>
    </row>
    <row r="22" spans="1:17" ht="36.950000000000003" customHeight="1" x14ac:dyDescent="0.25">
      <c r="A22" s="662" t="s">
        <v>26</v>
      </c>
      <c r="B22" s="607">
        <v>0</v>
      </c>
      <c r="C22" s="607">
        <v>0</v>
      </c>
      <c r="D22" s="607">
        <v>0</v>
      </c>
      <c r="E22" s="607">
        <v>0</v>
      </c>
      <c r="F22" s="607">
        <v>0</v>
      </c>
      <c r="G22" s="607">
        <v>1</v>
      </c>
      <c r="H22" s="607">
        <v>0</v>
      </c>
      <c r="I22" s="607">
        <v>0</v>
      </c>
      <c r="J22" s="607">
        <v>0</v>
      </c>
      <c r="K22" s="607">
        <v>0</v>
      </c>
      <c r="L22" s="607">
        <v>0</v>
      </c>
      <c r="M22" s="607">
        <v>0</v>
      </c>
      <c r="N22" s="620">
        <f>SUM(B22:M22)</f>
        <v>1</v>
      </c>
      <c r="O22" s="632" t="s">
        <v>440</v>
      </c>
      <c r="Q22" s="343"/>
    </row>
    <row r="23" spans="1:17" ht="36.950000000000003" customHeight="1" x14ac:dyDescent="0.25">
      <c r="A23" s="662" t="s">
        <v>34</v>
      </c>
      <c r="B23" s="607">
        <v>15</v>
      </c>
      <c r="C23" s="607">
        <v>9</v>
      </c>
      <c r="D23" s="607">
        <v>32</v>
      </c>
      <c r="E23" s="607">
        <v>2</v>
      </c>
      <c r="F23" s="607">
        <v>8</v>
      </c>
      <c r="G23" s="607">
        <v>8</v>
      </c>
      <c r="H23" s="607">
        <v>0</v>
      </c>
      <c r="I23" s="607">
        <v>0</v>
      </c>
      <c r="J23" s="607">
        <v>0</v>
      </c>
      <c r="K23" s="607">
        <v>0</v>
      </c>
      <c r="L23" s="607">
        <v>0</v>
      </c>
      <c r="M23" s="607">
        <v>0</v>
      </c>
      <c r="N23" s="607">
        <f>SUM(B23:M23)</f>
        <v>74</v>
      </c>
      <c r="O23" s="632" t="s">
        <v>441</v>
      </c>
      <c r="Q23" s="343"/>
    </row>
    <row r="24" spans="1:17" ht="36.950000000000003" customHeight="1" x14ac:dyDescent="0.25">
      <c r="A24" s="662" t="s">
        <v>38</v>
      </c>
      <c r="B24" s="607">
        <v>0</v>
      </c>
      <c r="C24" s="607">
        <v>0</v>
      </c>
      <c r="D24" s="607">
        <v>0</v>
      </c>
      <c r="E24" s="607">
        <v>0</v>
      </c>
      <c r="F24" s="607">
        <v>0</v>
      </c>
      <c r="G24" s="607">
        <v>0</v>
      </c>
      <c r="H24" s="607">
        <v>0</v>
      </c>
      <c r="I24" s="607">
        <v>0</v>
      </c>
      <c r="J24" s="607">
        <v>0</v>
      </c>
      <c r="K24" s="607">
        <v>0</v>
      </c>
      <c r="L24" s="607">
        <v>0</v>
      </c>
      <c r="M24" s="607">
        <v>0</v>
      </c>
      <c r="N24" s="620">
        <v>0</v>
      </c>
      <c r="O24" s="632" t="s">
        <v>406</v>
      </c>
      <c r="Q24" s="343"/>
    </row>
    <row r="25" spans="1:17" ht="36.950000000000003" customHeight="1" thickBot="1" x14ac:dyDescent="0.3">
      <c r="A25" s="1138" t="s">
        <v>48</v>
      </c>
      <c r="B25" s="1139">
        <v>0</v>
      </c>
      <c r="C25" s="1139">
        <v>0</v>
      </c>
      <c r="D25" s="1139">
        <v>1</v>
      </c>
      <c r="E25" s="1139">
        <v>0</v>
      </c>
      <c r="F25" s="1139">
        <v>0</v>
      </c>
      <c r="G25" s="1139">
        <v>0</v>
      </c>
      <c r="H25" s="1139">
        <v>0</v>
      </c>
      <c r="I25" s="1139">
        <v>0</v>
      </c>
      <c r="J25" s="1139">
        <v>0</v>
      </c>
      <c r="K25" s="1139">
        <v>0</v>
      </c>
      <c r="L25" s="1139">
        <v>0</v>
      </c>
      <c r="M25" s="1139">
        <v>0</v>
      </c>
      <c r="N25" s="1081">
        <f>SUM(B25:M25)</f>
        <v>1</v>
      </c>
      <c r="O25" s="1140" t="s">
        <v>409</v>
      </c>
      <c r="Q25" s="343"/>
    </row>
    <row r="26" spans="1:17" ht="36.950000000000003" customHeight="1" thickBot="1" x14ac:dyDescent="0.3">
      <c r="A26" s="665" t="s">
        <v>350</v>
      </c>
      <c r="B26" s="666">
        <f t="shared" ref="B26:G26" si="1">SUM(B8:B25)</f>
        <v>104</v>
      </c>
      <c r="C26" s="666">
        <f t="shared" si="1"/>
        <v>187</v>
      </c>
      <c r="D26" s="666">
        <f t="shared" si="1"/>
        <v>276</v>
      </c>
      <c r="E26" s="666">
        <f t="shared" si="1"/>
        <v>23</v>
      </c>
      <c r="F26" s="666">
        <f t="shared" si="1"/>
        <v>84</v>
      </c>
      <c r="G26" s="667">
        <f t="shared" si="1"/>
        <v>237</v>
      </c>
      <c r="H26" s="667">
        <v>0</v>
      </c>
      <c r="I26" s="666">
        <f>SUM(I8:I25)</f>
        <v>54</v>
      </c>
      <c r="J26" s="666">
        <f>SUM(J8:J25)</f>
        <v>26</v>
      </c>
      <c r="K26" s="666">
        <f>SUM(K8:K25)</f>
        <v>32</v>
      </c>
      <c r="L26" s="667">
        <f>SUM(L8:L25)</f>
        <v>1</v>
      </c>
      <c r="M26" s="667">
        <v>0</v>
      </c>
      <c r="N26" s="666">
        <f>SUM(B26:M26)</f>
        <v>1024</v>
      </c>
      <c r="O26" s="696" t="s">
        <v>686</v>
      </c>
      <c r="Q26" s="343"/>
    </row>
  </sheetData>
  <mergeCells count="5">
    <mergeCell ref="A1:O1"/>
    <mergeCell ref="A2:O2"/>
    <mergeCell ref="A4:A6"/>
    <mergeCell ref="O4:O6"/>
    <mergeCell ref="B4:M4"/>
  </mergeCells>
  <printOptions horizontalCentered="1"/>
  <pageMargins left="0.23622047244094491" right="0.23622047244094491" top="0.47244094488188981" bottom="0.6692913385826772" header="0.31496062992125984" footer="0.31496062992125984"/>
  <pageSetup paperSize="9" scale="47" orientation="landscape" r:id="rId1"/>
  <headerFooter>
    <oddFooter>&amp;C&amp;12 &amp;"Arial,Bold"&amp;14 30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0"/>
  <sheetViews>
    <sheetView rightToLeft="1" view="pageBreakPreview" zoomScale="50" zoomScaleNormal="60" zoomScaleSheetLayoutView="50" workbookViewId="0">
      <selection activeCell="B26" sqref="B26:M26"/>
    </sheetView>
  </sheetViews>
  <sheetFormatPr defaultColWidth="9.140625" defaultRowHeight="34.15" customHeight="1" x14ac:dyDescent="0.25"/>
  <cols>
    <col min="1" max="1" width="39.42578125" style="459" customWidth="1"/>
    <col min="2" max="2" width="17.5703125" style="459" customWidth="1"/>
    <col min="3" max="3" width="14.140625" style="459" customWidth="1"/>
    <col min="4" max="4" width="14.85546875" style="459" customWidth="1"/>
    <col min="5" max="5" width="16.5703125" style="459" customWidth="1"/>
    <col min="6" max="6" width="13" style="459" customWidth="1"/>
    <col min="7" max="7" width="18.42578125" style="459" customWidth="1"/>
    <col min="8" max="8" width="16.5703125" style="459" customWidth="1"/>
    <col min="9" max="9" width="17.28515625" style="459" customWidth="1"/>
    <col min="10" max="10" width="13.42578125" style="459" customWidth="1"/>
    <col min="11" max="11" width="14.140625" style="459" customWidth="1"/>
    <col min="12" max="12" width="15.28515625" style="459" customWidth="1"/>
    <col min="13" max="13" width="14.42578125" style="343" customWidth="1"/>
    <col min="14" max="14" width="59.7109375" style="459" customWidth="1"/>
    <col min="15" max="16384" width="9.140625" style="459"/>
  </cols>
  <sheetData>
    <row r="1" spans="1:16" ht="23.45" customHeight="1" x14ac:dyDescent="0.25">
      <c r="A1" s="1751" t="s">
        <v>1015</v>
      </c>
      <c r="B1" s="1751"/>
      <c r="C1" s="1751"/>
      <c r="D1" s="1751"/>
      <c r="E1" s="1751"/>
      <c r="F1" s="1751"/>
      <c r="G1" s="1751"/>
      <c r="H1" s="1751"/>
      <c r="I1" s="1751"/>
      <c r="J1" s="1751"/>
      <c r="K1" s="1751"/>
      <c r="L1" s="1751"/>
      <c r="M1" s="1751"/>
      <c r="N1" s="1751"/>
    </row>
    <row r="2" spans="1:16" ht="54.6" customHeight="1" x14ac:dyDescent="0.25">
      <c r="A2" s="1751" t="s">
        <v>1016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</row>
    <row r="3" spans="1:16" ht="33.6" customHeight="1" thickBot="1" x14ac:dyDescent="0.3">
      <c r="A3" s="1050" t="s">
        <v>949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052"/>
      <c r="N3" s="1049" t="s">
        <v>899</v>
      </c>
    </row>
    <row r="4" spans="1:16" ht="36.6" customHeight="1" thickBot="1" x14ac:dyDescent="0.3">
      <c r="A4" s="1555" t="s">
        <v>775</v>
      </c>
      <c r="B4" s="1643" t="s">
        <v>778</v>
      </c>
      <c r="C4" s="1821"/>
      <c r="D4" s="1821"/>
      <c r="E4" s="1821"/>
      <c r="F4" s="1821"/>
      <c r="G4" s="1821"/>
      <c r="H4" s="1821"/>
      <c r="I4" s="1821"/>
      <c r="J4" s="1821"/>
      <c r="K4" s="1821"/>
      <c r="L4" s="1822"/>
      <c r="M4" s="695"/>
      <c r="N4" s="1649" t="s">
        <v>855</v>
      </c>
    </row>
    <row r="5" spans="1:16" ht="56.1" customHeight="1" x14ac:dyDescent="0.25">
      <c r="A5" s="1523"/>
      <c r="B5" s="1047" t="s">
        <v>117</v>
      </c>
      <c r="C5" s="1047" t="s">
        <v>118</v>
      </c>
      <c r="D5" s="1047" t="s">
        <v>185</v>
      </c>
      <c r="E5" s="1047" t="s">
        <v>119</v>
      </c>
      <c r="F5" s="1047" t="s">
        <v>121</v>
      </c>
      <c r="G5" s="1047" t="s">
        <v>126</v>
      </c>
      <c r="H5" s="1047" t="s">
        <v>127</v>
      </c>
      <c r="I5" s="1047" t="s">
        <v>186</v>
      </c>
      <c r="J5" s="1047" t="s">
        <v>128</v>
      </c>
      <c r="K5" s="1047" t="s">
        <v>183</v>
      </c>
      <c r="L5" s="1047" t="s">
        <v>129</v>
      </c>
      <c r="M5" s="1046" t="s">
        <v>0</v>
      </c>
      <c r="N5" s="1507"/>
    </row>
    <row r="6" spans="1:16" ht="75.599999999999994" customHeight="1" thickBot="1" x14ac:dyDescent="0.3">
      <c r="A6" s="1556"/>
      <c r="B6" s="1048" t="s">
        <v>577</v>
      </c>
      <c r="C6" s="1048" t="s">
        <v>578</v>
      </c>
      <c r="D6" s="1048" t="s">
        <v>579</v>
      </c>
      <c r="E6" s="1048" t="s">
        <v>580</v>
      </c>
      <c r="F6" s="1048" t="s">
        <v>581</v>
      </c>
      <c r="G6" s="1048" t="s">
        <v>582</v>
      </c>
      <c r="H6" s="1048" t="s">
        <v>583</v>
      </c>
      <c r="I6" s="1048" t="s">
        <v>584</v>
      </c>
      <c r="J6" s="1048" t="s">
        <v>585</v>
      </c>
      <c r="K6" s="1048" t="s">
        <v>586</v>
      </c>
      <c r="L6" s="1048" t="s">
        <v>587</v>
      </c>
      <c r="M6" s="1048" t="s">
        <v>372</v>
      </c>
      <c r="N6" s="1823"/>
    </row>
    <row r="7" spans="1:16" ht="32.1" customHeight="1" thickBot="1" x14ac:dyDescent="0.3">
      <c r="A7" s="660" t="s">
        <v>780</v>
      </c>
      <c r="B7" s="661"/>
      <c r="C7" s="640"/>
      <c r="D7" s="640"/>
      <c r="E7" s="640"/>
      <c r="F7" s="640"/>
      <c r="G7" s="640"/>
      <c r="H7" s="640"/>
      <c r="I7" s="640"/>
      <c r="J7" s="640"/>
      <c r="K7" s="640"/>
      <c r="L7" s="640"/>
      <c r="M7" s="640"/>
      <c r="N7" s="496" t="s">
        <v>698</v>
      </c>
      <c r="P7" s="343"/>
    </row>
    <row r="8" spans="1:16" ht="32.1" customHeight="1" x14ac:dyDescent="0.25">
      <c r="A8" s="653" t="s">
        <v>196</v>
      </c>
      <c r="B8" s="994">
        <v>0</v>
      </c>
      <c r="C8" s="994">
        <v>0</v>
      </c>
      <c r="D8" s="994">
        <v>0</v>
      </c>
      <c r="E8" s="994">
        <v>0</v>
      </c>
      <c r="F8" s="994">
        <v>0</v>
      </c>
      <c r="G8" s="994">
        <v>0</v>
      </c>
      <c r="H8" s="994">
        <v>0</v>
      </c>
      <c r="I8" s="994">
        <v>0</v>
      </c>
      <c r="J8" s="994">
        <v>0</v>
      </c>
      <c r="K8" s="994">
        <v>0</v>
      </c>
      <c r="L8" s="994">
        <v>0</v>
      </c>
      <c r="M8" s="994">
        <v>0</v>
      </c>
      <c r="N8" s="703" t="s">
        <v>389</v>
      </c>
      <c r="P8" s="343"/>
    </row>
    <row r="9" spans="1:16" ht="32.1" customHeight="1" x14ac:dyDescent="0.25">
      <c r="A9" s="662" t="s">
        <v>301</v>
      </c>
      <c r="B9" s="607">
        <v>0</v>
      </c>
      <c r="C9" s="607">
        <v>0</v>
      </c>
      <c r="D9" s="607">
        <v>0</v>
      </c>
      <c r="E9" s="607">
        <v>23</v>
      </c>
      <c r="F9" s="607">
        <v>0</v>
      </c>
      <c r="G9" s="607">
        <v>0</v>
      </c>
      <c r="H9" s="620">
        <v>0</v>
      </c>
      <c r="I9" s="607">
        <v>0</v>
      </c>
      <c r="J9" s="607">
        <v>49</v>
      </c>
      <c r="K9" s="607">
        <v>0</v>
      </c>
      <c r="L9" s="607">
        <v>1</v>
      </c>
      <c r="M9" s="607">
        <f t="shared" ref="M9:M22" si="0">SUM(B9:L9)</f>
        <v>73</v>
      </c>
      <c r="N9" s="632" t="s">
        <v>437</v>
      </c>
      <c r="P9" s="343"/>
    </row>
    <row r="10" spans="1:16" ht="32.1" customHeight="1" x14ac:dyDescent="0.25">
      <c r="A10" s="1090" t="s">
        <v>44</v>
      </c>
      <c r="B10" s="607">
        <v>1</v>
      </c>
      <c r="C10" s="607">
        <v>1</v>
      </c>
      <c r="D10" s="607">
        <v>0</v>
      </c>
      <c r="E10" s="607">
        <v>80</v>
      </c>
      <c r="F10" s="607">
        <v>0</v>
      </c>
      <c r="G10" s="607">
        <v>0</v>
      </c>
      <c r="H10" s="620">
        <v>0</v>
      </c>
      <c r="I10" s="607">
        <v>0</v>
      </c>
      <c r="J10" s="607">
        <v>0</v>
      </c>
      <c r="K10" s="607">
        <v>0</v>
      </c>
      <c r="L10" s="607">
        <v>22</v>
      </c>
      <c r="M10" s="620">
        <f t="shared" si="0"/>
        <v>104</v>
      </c>
      <c r="N10" s="609" t="s">
        <v>391</v>
      </c>
      <c r="P10" s="343"/>
    </row>
    <row r="11" spans="1:16" ht="32.1" customHeight="1" x14ac:dyDescent="0.25">
      <c r="A11" s="662" t="s">
        <v>36</v>
      </c>
      <c r="B11" s="607">
        <v>0</v>
      </c>
      <c r="C11" s="607">
        <v>0</v>
      </c>
      <c r="D11" s="607">
        <v>0</v>
      </c>
      <c r="E11" s="607">
        <v>0</v>
      </c>
      <c r="F11" s="607">
        <v>0</v>
      </c>
      <c r="G11" s="607">
        <v>0</v>
      </c>
      <c r="H11" s="620">
        <v>0</v>
      </c>
      <c r="I11" s="607">
        <v>0</v>
      </c>
      <c r="J11" s="607">
        <v>0</v>
      </c>
      <c r="K11" s="607">
        <v>4</v>
      </c>
      <c r="L11" s="607">
        <v>43</v>
      </c>
      <c r="M11" s="620">
        <f t="shared" si="0"/>
        <v>47</v>
      </c>
      <c r="N11" s="632" t="s">
        <v>392</v>
      </c>
      <c r="P11" s="343"/>
    </row>
    <row r="12" spans="1:16" ht="32.1" customHeight="1" x14ac:dyDescent="0.25">
      <c r="A12" s="662" t="s">
        <v>35</v>
      </c>
      <c r="B12" s="607">
        <v>0</v>
      </c>
      <c r="C12" s="607">
        <v>0</v>
      </c>
      <c r="D12" s="607">
        <v>0</v>
      </c>
      <c r="E12" s="607">
        <v>88</v>
      </c>
      <c r="F12" s="607">
        <v>0</v>
      </c>
      <c r="G12" s="607">
        <v>0</v>
      </c>
      <c r="H12" s="620">
        <v>0</v>
      </c>
      <c r="I12" s="607">
        <v>0</v>
      </c>
      <c r="J12" s="607">
        <v>0</v>
      </c>
      <c r="K12" s="607">
        <v>0</v>
      </c>
      <c r="L12" s="607">
        <v>15</v>
      </c>
      <c r="M12" s="607">
        <f t="shared" si="0"/>
        <v>103</v>
      </c>
      <c r="N12" s="632" t="s">
        <v>394</v>
      </c>
      <c r="P12" s="343"/>
    </row>
    <row r="13" spans="1:16" ht="32.1" customHeight="1" x14ac:dyDescent="0.25">
      <c r="A13" s="662" t="s">
        <v>123</v>
      </c>
      <c r="B13" s="607">
        <v>0</v>
      </c>
      <c r="C13" s="607">
        <v>0</v>
      </c>
      <c r="D13" s="607">
        <v>0</v>
      </c>
      <c r="E13" s="607">
        <v>30</v>
      </c>
      <c r="F13" s="607">
        <v>0</v>
      </c>
      <c r="G13" s="607">
        <v>0</v>
      </c>
      <c r="H13" s="607">
        <v>0</v>
      </c>
      <c r="I13" s="607">
        <v>0</v>
      </c>
      <c r="J13" s="607">
        <v>0</v>
      </c>
      <c r="K13" s="607">
        <v>0</v>
      </c>
      <c r="L13" s="607">
        <v>0</v>
      </c>
      <c r="M13" s="607">
        <f t="shared" si="0"/>
        <v>30</v>
      </c>
      <c r="N13" s="632" t="s">
        <v>396</v>
      </c>
      <c r="P13" s="343"/>
    </row>
    <row r="14" spans="1:16" ht="32.1" customHeight="1" x14ac:dyDescent="0.25">
      <c r="A14" s="662" t="s">
        <v>928</v>
      </c>
      <c r="B14" s="607">
        <v>0</v>
      </c>
      <c r="C14" s="607">
        <v>0</v>
      </c>
      <c r="D14" s="607">
        <v>0</v>
      </c>
      <c r="E14" s="607">
        <v>4</v>
      </c>
      <c r="F14" s="607">
        <v>0</v>
      </c>
      <c r="G14" s="607">
        <v>0</v>
      </c>
      <c r="H14" s="620">
        <v>0</v>
      </c>
      <c r="I14" s="607">
        <v>0</v>
      </c>
      <c r="J14" s="607">
        <v>0</v>
      </c>
      <c r="K14" s="607">
        <v>0</v>
      </c>
      <c r="L14" s="607">
        <v>0</v>
      </c>
      <c r="M14" s="620">
        <f t="shared" si="0"/>
        <v>4</v>
      </c>
      <c r="N14" s="632" t="s">
        <v>931</v>
      </c>
      <c r="P14" s="343"/>
    </row>
    <row r="15" spans="1:16" ht="32.1" customHeight="1" x14ac:dyDescent="0.25">
      <c r="A15" s="662" t="s">
        <v>139</v>
      </c>
      <c r="B15" s="607">
        <v>0</v>
      </c>
      <c r="C15" s="607">
        <v>0</v>
      </c>
      <c r="D15" s="607">
        <v>0</v>
      </c>
      <c r="E15" s="607">
        <v>3</v>
      </c>
      <c r="F15" s="607">
        <v>0</v>
      </c>
      <c r="G15" s="607">
        <v>0</v>
      </c>
      <c r="H15" s="620">
        <v>0</v>
      </c>
      <c r="I15" s="607">
        <v>0</v>
      </c>
      <c r="J15" s="607">
        <v>0</v>
      </c>
      <c r="K15" s="607">
        <v>0</v>
      </c>
      <c r="L15" s="607">
        <v>0</v>
      </c>
      <c r="M15" s="607">
        <f t="shared" si="0"/>
        <v>3</v>
      </c>
      <c r="N15" s="632" t="s">
        <v>397</v>
      </c>
      <c r="P15" s="343"/>
    </row>
    <row r="16" spans="1:16" ht="32.1" customHeight="1" x14ac:dyDescent="0.25">
      <c r="A16" s="662" t="s">
        <v>39</v>
      </c>
      <c r="B16" s="607">
        <v>0</v>
      </c>
      <c r="C16" s="607">
        <v>0</v>
      </c>
      <c r="D16" s="607">
        <v>0</v>
      </c>
      <c r="E16" s="607">
        <v>2</v>
      </c>
      <c r="F16" s="607">
        <v>0</v>
      </c>
      <c r="G16" s="607">
        <v>0</v>
      </c>
      <c r="H16" s="607">
        <v>0</v>
      </c>
      <c r="I16" s="607">
        <v>0</v>
      </c>
      <c r="J16" s="607">
        <v>0</v>
      </c>
      <c r="K16" s="607">
        <v>0</v>
      </c>
      <c r="L16" s="607">
        <v>7</v>
      </c>
      <c r="M16" s="620">
        <f t="shared" si="0"/>
        <v>9</v>
      </c>
      <c r="N16" s="632" t="s">
        <v>439</v>
      </c>
      <c r="P16" s="343"/>
    </row>
    <row r="17" spans="1:16" ht="32.1" customHeight="1" x14ac:dyDescent="0.25">
      <c r="A17" s="662" t="s">
        <v>33</v>
      </c>
      <c r="B17" s="607">
        <v>44</v>
      </c>
      <c r="C17" s="607">
        <v>12</v>
      </c>
      <c r="D17" s="607">
        <v>0</v>
      </c>
      <c r="E17" s="607">
        <v>379</v>
      </c>
      <c r="F17" s="607">
        <v>0</v>
      </c>
      <c r="G17" s="607">
        <v>0</v>
      </c>
      <c r="H17" s="607">
        <v>3</v>
      </c>
      <c r="I17" s="607">
        <v>52</v>
      </c>
      <c r="J17" s="607">
        <v>73</v>
      </c>
      <c r="K17" s="607">
        <v>0</v>
      </c>
      <c r="L17" s="607">
        <v>14</v>
      </c>
      <c r="M17" s="607">
        <f t="shared" si="0"/>
        <v>577</v>
      </c>
      <c r="N17" s="632" t="s">
        <v>399</v>
      </c>
      <c r="P17" s="343"/>
    </row>
    <row r="18" spans="1:16" ht="32.1" customHeight="1" x14ac:dyDescent="0.25">
      <c r="A18" s="662" t="s">
        <v>134</v>
      </c>
      <c r="B18" s="607">
        <v>1</v>
      </c>
      <c r="C18" s="607">
        <v>9</v>
      </c>
      <c r="D18" s="607">
        <v>0</v>
      </c>
      <c r="E18" s="607">
        <v>7</v>
      </c>
      <c r="F18" s="607">
        <v>0</v>
      </c>
      <c r="G18" s="607">
        <v>0</v>
      </c>
      <c r="H18" s="607">
        <v>0</v>
      </c>
      <c r="I18" s="607">
        <v>0</v>
      </c>
      <c r="J18" s="607">
        <v>10</v>
      </c>
      <c r="K18" s="607">
        <v>0</v>
      </c>
      <c r="L18" s="607">
        <v>3</v>
      </c>
      <c r="M18" s="620">
        <f t="shared" si="0"/>
        <v>30</v>
      </c>
      <c r="N18" s="632" t="s">
        <v>400</v>
      </c>
      <c r="P18" s="343"/>
    </row>
    <row r="19" spans="1:16" ht="32.1" customHeight="1" x14ac:dyDescent="0.25">
      <c r="A19" s="662" t="s">
        <v>30</v>
      </c>
      <c r="B19" s="607">
        <v>183</v>
      </c>
      <c r="C19" s="607">
        <v>1</v>
      </c>
      <c r="D19" s="607">
        <v>0</v>
      </c>
      <c r="E19" s="607">
        <v>0</v>
      </c>
      <c r="F19" s="607">
        <v>0</v>
      </c>
      <c r="G19" s="607">
        <v>0</v>
      </c>
      <c r="H19" s="607">
        <v>0</v>
      </c>
      <c r="I19" s="607">
        <v>0</v>
      </c>
      <c r="J19" s="607">
        <v>954</v>
      </c>
      <c r="K19" s="607">
        <v>0</v>
      </c>
      <c r="L19" s="607">
        <v>108</v>
      </c>
      <c r="M19" s="607">
        <f t="shared" si="0"/>
        <v>1246</v>
      </c>
      <c r="N19" s="632" t="s">
        <v>428</v>
      </c>
      <c r="P19" s="343"/>
    </row>
    <row r="20" spans="1:16" ht="32.1" customHeight="1" x14ac:dyDescent="0.25">
      <c r="A20" s="662" t="s">
        <v>296</v>
      </c>
      <c r="B20" s="607">
        <v>0</v>
      </c>
      <c r="C20" s="607">
        <v>5</v>
      </c>
      <c r="D20" s="607">
        <v>0</v>
      </c>
      <c r="E20" s="607">
        <v>19</v>
      </c>
      <c r="F20" s="607">
        <v>0</v>
      </c>
      <c r="G20" s="607">
        <v>0</v>
      </c>
      <c r="H20" s="607">
        <v>80</v>
      </c>
      <c r="I20" s="607">
        <v>0</v>
      </c>
      <c r="J20" s="607">
        <v>0</v>
      </c>
      <c r="K20" s="607">
        <v>0</v>
      </c>
      <c r="L20" s="607">
        <v>174</v>
      </c>
      <c r="M20" s="620">
        <f t="shared" si="0"/>
        <v>278</v>
      </c>
      <c r="N20" s="632" t="s">
        <v>402</v>
      </c>
      <c r="P20" s="343"/>
    </row>
    <row r="21" spans="1:16" ht="32.1" customHeight="1" x14ac:dyDescent="0.25">
      <c r="A21" s="662" t="s">
        <v>42</v>
      </c>
      <c r="B21" s="607">
        <v>0</v>
      </c>
      <c r="C21" s="607">
        <v>0</v>
      </c>
      <c r="D21" s="607">
        <v>0</v>
      </c>
      <c r="E21" s="607">
        <v>0</v>
      </c>
      <c r="F21" s="607">
        <v>0</v>
      </c>
      <c r="G21" s="607">
        <v>0</v>
      </c>
      <c r="H21" s="607">
        <v>0</v>
      </c>
      <c r="I21" s="607">
        <v>0</v>
      </c>
      <c r="J21" s="607">
        <v>0</v>
      </c>
      <c r="K21" s="607">
        <v>2</v>
      </c>
      <c r="L21" s="607">
        <v>2</v>
      </c>
      <c r="M21" s="607">
        <f t="shared" si="0"/>
        <v>4</v>
      </c>
      <c r="N21" s="632" t="s">
        <v>403</v>
      </c>
      <c r="P21" s="343"/>
    </row>
    <row r="22" spans="1:16" ht="32.1" customHeight="1" x14ac:dyDescent="0.25">
      <c r="A22" s="662" t="s">
        <v>26</v>
      </c>
      <c r="B22" s="607">
        <v>5</v>
      </c>
      <c r="C22" s="607">
        <v>1</v>
      </c>
      <c r="D22" s="607">
        <v>0</v>
      </c>
      <c r="E22" s="607">
        <v>43</v>
      </c>
      <c r="F22" s="607">
        <v>0</v>
      </c>
      <c r="G22" s="607">
        <v>0</v>
      </c>
      <c r="H22" s="607">
        <v>0</v>
      </c>
      <c r="I22" s="607">
        <v>0</v>
      </c>
      <c r="J22" s="607">
        <v>0</v>
      </c>
      <c r="K22" s="607">
        <v>0</v>
      </c>
      <c r="L22" s="607">
        <v>5</v>
      </c>
      <c r="M22" s="620">
        <f t="shared" si="0"/>
        <v>54</v>
      </c>
      <c r="N22" s="632" t="s">
        <v>440</v>
      </c>
      <c r="P22" s="343"/>
    </row>
    <row r="23" spans="1:16" ht="32.1" customHeight="1" x14ac:dyDescent="0.25">
      <c r="A23" s="662" t="s">
        <v>34</v>
      </c>
      <c r="B23" s="607">
        <v>44</v>
      </c>
      <c r="C23" s="607">
        <v>12</v>
      </c>
      <c r="D23" s="607">
        <v>0</v>
      </c>
      <c r="E23" s="607">
        <v>487</v>
      </c>
      <c r="F23" s="607">
        <v>0</v>
      </c>
      <c r="G23" s="607">
        <v>0</v>
      </c>
      <c r="H23" s="607">
        <v>0</v>
      </c>
      <c r="I23" s="607">
        <v>0</v>
      </c>
      <c r="J23" s="607">
        <v>105</v>
      </c>
      <c r="K23" s="607">
        <v>6</v>
      </c>
      <c r="L23" s="607">
        <v>46</v>
      </c>
      <c r="M23" s="607">
        <v>700</v>
      </c>
      <c r="N23" s="632" t="s">
        <v>441</v>
      </c>
      <c r="P23" s="343"/>
    </row>
    <row r="24" spans="1:16" ht="32.1" customHeight="1" x14ac:dyDescent="0.25">
      <c r="A24" s="662" t="s">
        <v>38</v>
      </c>
      <c r="B24" s="607">
        <v>0</v>
      </c>
      <c r="C24" s="607">
        <v>0</v>
      </c>
      <c r="D24" s="607">
        <v>0</v>
      </c>
      <c r="E24" s="607">
        <v>0</v>
      </c>
      <c r="F24" s="607">
        <v>0</v>
      </c>
      <c r="G24" s="607">
        <v>0</v>
      </c>
      <c r="H24" s="607">
        <v>0</v>
      </c>
      <c r="I24" s="607">
        <v>0</v>
      </c>
      <c r="J24" s="607">
        <v>0</v>
      </c>
      <c r="K24" s="607">
        <v>0</v>
      </c>
      <c r="L24" s="607">
        <v>1</v>
      </c>
      <c r="M24" s="620">
        <f>SUM(B24:L24)</f>
        <v>1</v>
      </c>
      <c r="N24" s="632" t="s">
        <v>406</v>
      </c>
      <c r="P24" s="343"/>
    </row>
    <row r="25" spans="1:16" ht="32.1" customHeight="1" thickBot="1" x14ac:dyDescent="0.3">
      <c r="A25" s="1138" t="s">
        <v>48</v>
      </c>
      <c r="B25" s="1139">
        <v>0</v>
      </c>
      <c r="C25" s="1139">
        <v>0</v>
      </c>
      <c r="D25" s="1139">
        <v>0</v>
      </c>
      <c r="E25" s="1139">
        <v>0</v>
      </c>
      <c r="F25" s="1139">
        <v>0</v>
      </c>
      <c r="G25" s="1139">
        <v>0</v>
      </c>
      <c r="H25" s="1139">
        <v>0</v>
      </c>
      <c r="I25" s="1139">
        <v>0</v>
      </c>
      <c r="J25" s="1139">
        <v>0</v>
      </c>
      <c r="K25" s="1139">
        <v>0</v>
      </c>
      <c r="L25" s="1139">
        <v>0</v>
      </c>
      <c r="M25" s="1081">
        <v>0</v>
      </c>
      <c r="N25" s="1140" t="s">
        <v>409</v>
      </c>
      <c r="P25" s="343"/>
    </row>
    <row r="26" spans="1:16" ht="32.1" customHeight="1" thickBot="1" x14ac:dyDescent="0.3">
      <c r="A26" s="665" t="s">
        <v>350</v>
      </c>
      <c r="B26" s="667">
        <f>SUM(B9:B25)</f>
        <v>278</v>
      </c>
      <c r="C26" s="666">
        <f>SUM(C9:C25)</f>
        <v>41</v>
      </c>
      <c r="D26" s="666">
        <v>0</v>
      </c>
      <c r="E26" s="666">
        <f>SUM(E9:E25)</f>
        <v>1165</v>
      </c>
      <c r="F26" s="666">
        <v>0</v>
      </c>
      <c r="G26" s="666">
        <v>0</v>
      </c>
      <c r="H26" s="666">
        <f>SUM(H9:H25)</f>
        <v>83</v>
      </c>
      <c r="I26" s="666">
        <f>SUM(I9:I25)</f>
        <v>52</v>
      </c>
      <c r="J26" s="666">
        <f>SUM(J9:J25)</f>
        <v>1191</v>
      </c>
      <c r="K26" s="666">
        <f>SUM(K9:K25)</f>
        <v>12</v>
      </c>
      <c r="L26" s="666">
        <f>SUM(L9:L25)</f>
        <v>441</v>
      </c>
      <c r="M26" s="666">
        <f>SUM(B26:L26)</f>
        <v>3263</v>
      </c>
      <c r="N26" s="696" t="s">
        <v>686</v>
      </c>
      <c r="P26" s="343"/>
    </row>
    <row r="29" spans="1:16" ht="34.15" customHeight="1" x14ac:dyDescent="0.35">
      <c r="D29" s="257"/>
      <c r="E29" s="257"/>
      <c r="F29" s="257"/>
      <c r="G29" s="257"/>
      <c r="H29" s="257"/>
      <c r="I29" s="257"/>
      <c r="J29" s="257"/>
      <c r="K29" s="257"/>
      <c r="L29" s="257"/>
      <c r="M29" s="1364"/>
      <c r="N29" s="257"/>
      <c r="O29" s="257"/>
    </row>
    <row r="30" spans="1:16" ht="34.15" customHeight="1" x14ac:dyDescent="0.4">
      <c r="D30" s="21"/>
      <c r="E30" s="21"/>
      <c r="F30" s="21"/>
      <c r="G30" s="21"/>
      <c r="H30" s="21"/>
      <c r="I30" s="21"/>
      <c r="J30" s="21"/>
      <c r="K30" s="21"/>
      <c r="L30" s="21"/>
      <c r="M30" s="1365"/>
      <c r="N30" s="21"/>
      <c r="O30" s="21"/>
    </row>
  </sheetData>
  <mergeCells count="5">
    <mergeCell ref="B4:L4"/>
    <mergeCell ref="A1:N1"/>
    <mergeCell ref="A2:N2"/>
    <mergeCell ref="A4:A6"/>
    <mergeCell ref="N4:N6"/>
  </mergeCells>
  <printOptions horizontalCentered="1"/>
  <pageMargins left="0.25" right="0.25" top="0.75" bottom="0.75" header="0.3" footer="0.3"/>
  <pageSetup paperSize="9" scale="50" orientation="landscape" r:id="rId1"/>
  <headerFooter>
    <oddFooter>&amp;C&amp;12 &amp;"Arial,Bold"&amp;14 31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37"/>
  <sheetViews>
    <sheetView rightToLeft="1" view="pageBreakPreview" zoomScale="60" zoomScaleNormal="80" workbookViewId="0">
      <selection activeCell="AE7" sqref="AE7"/>
    </sheetView>
  </sheetViews>
  <sheetFormatPr defaultColWidth="9.140625" defaultRowHeight="18.75" x14ac:dyDescent="0.3"/>
  <cols>
    <col min="1" max="1" width="28.7109375" style="309" customWidth="1"/>
    <col min="2" max="2" width="11.28515625" style="309" customWidth="1"/>
    <col min="3" max="3" width="10.5703125" style="309" customWidth="1"/>
    <col min="4" max="4" width="8.42578125" style="309" customWidth="1"/>
    <col min="5" max="5" width="10" style="309" customWidth="1"/>
    <col min="6" max="6" width="16.42578125" style="309" customWidth="1"/>
    <col min="7" max="7" width="10.42578125" style="309" customWidth="1"/>
    <col min="8" max="8" width="6.28515625" style="309" customWidth="1"/>
    <col min="9" max="9" width="10.7109375" style="309" customWidth="1"/>
    <col min="10" max="10" width="8.28515625" style="309" customWidth="1"/>
    <col min="11" max="11" width="8.42578125" style="309" customWidth="1"/>
    <col min="12" max="12" width="10" style="309" customWidth="1"/>
    <col min="13" max="13" width="10.28515625" style="309" customWidth="1"/>
    <col min="14" max="14" width="13.5703125" style="309" customWidth="1"/>
    <col min="15" max="15" width="19.7109375" style="309" customWidth="1"/>
    <col min="16" max="16" width="10.42578125" style="309" customWidth="1"/>
    <col min="17" max="17" width="16" style="309" customWidth="1"/>
    <col min="18" max="18" width="11.42578125" style="309" customWidth="1"/>
    <col min="19" max="19" width="44.28515625" style="340" customWidth="1"/>
    <col min="20" max="24" width="9.140625" style="309"/>
    <col min="25" max="25" width="11.5703125" style="309" bestFit="1" customWidth="1"/>
    <col min="26" max="26" width="9.140625" style="309"/>
    <col min="27" max="27" width="12" style="309" customWidth="1"/>
    <col min="28" max="16384" width="9.140625" style="309"/>
  </cols>
  <sheetData>
    <row r="1" spans="1:25" ht="22.5" customHeight="1" x14ac:dyDescent="0.3">
      <c r="A1" s="1512" t="s">
        <v>1038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</row>
    <row r="2" spans="1:25" ht="22.5" customHeight="1" x14ac:dyDescent="0.3">
      <c r="A2" s="1512" t="s">
        <v>993</v>
      </c>
      <c r="B2" s="1512"/>
      <c r="C2" s="1512"/>
      <c r="D2" s="1512"/>
      <c r="E2" s="1512"/>
      <c r="F2" s="1512"/>
      <c r="G2" s="1512"/>
      <c r="H2" s="1512"/>
      <c r="I2" s="1512"/>
      <c r="J2" s="1512"/>
      <c r="K2" s="1512"/>
      <c r="L2" s="1512"/>
      <c r="M2" s="1512"/>
      <c r="N2" s="1512"/>
      <c r="O2" s="1512"/>
      <c r="P2" s="1512"/>
      <c r="Q2" s="1512"/>
      <c r="R2" s="1512"/>
      <c r="S2" s="1512"/>
    </row>
    <row r="3" spans="1:25" ht="20.100000000000001" customHeight="1" thickBot="1" x14ac:dyDescent="0.35">
      <c r="A3" s="1524" t="s">
        <v>678</v>
      </c>
      <c r="B3" s="1524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486" t="s">
        <v>842</v>
      </c>
    </row>
    <row r="4" spans="1:25" ht="33" customHeight="1" thickBot="1" x14ac:dyDescent="0.35">
      <c r="A4" s="1461" t="s">
        <v>775</v>
      </c>
      <c r="B4" s="1506" t="s">
        <v>679</v>
      </c>
      <c r="C4" s="1514"/>
      <c r="D4" s="1514"/>
      <c r="E4" s="1514"/>
      <c r="F4" s="1515"/>
      <c r="G4" s="1506" t="s">
        <v>841</v>
      </c>
      <c r="H4" s="1514"/>
      <c r="I4" s="1514"/>
      <c r="J4" s="1514"/>
      <c r="K4" s="1514"/>
      <c r="L4" s="1514"/>
      <c r="M4" s="1515"/>
      <c r="N4" s="1508" t="s">
        <v>12</v>
      </c>
      <c r="O4" s="1508" t="s">
        <v>13</v>
      </c>
      <c r="P4" s="1515" t="s">
        <v>565</v>
      </c>
      <c r="Q4" s="1508" t="s">
        <v>558</v>
      </c>
      <c r="R4" s="1516" t="s">
        <v>16</v>
      </c>
      <c r="S4" s="1518" t="s">
        <v>855</v>
      </c>
    </row>
    <row r="5" spans="1:25" ht="39" customHeight="1" thickBot="1" x14ac:dyDescent="0.45">
      <c r="A5" s="1513"/>
      <c r="B5" s="1508" t="s">
        <v>289</v>
      </c>
      <c r="C5" s="1508" t="s">
        <v>197</v>
      </c>
      <c r="D5" s="1508" t="s">
        <v>17</v>
      </c>
      <c r="E5" s="1514" t="s">
        <v>18</v>
      </c>
      <c r="F5" s="1508" t="s">
        <v>4</v>
      </c>
      <c r="G5" s="1506" t="s">
        <v>19</v>
      </c>
      <c r="H5" s="1508" t="s">
        <v>20</v>
      </c>
      <c r="I5" s="1510" t="s">
        <v>612</v>
      </c>
      <c r="J5" s="1510"/>
      <c r="K5" s="1510"/>
      <c r="L5" s="1510"/>
      <c r="M5" s="1511" t="s">
        <v>24</v>
      </c>
      <c r="N5" s="1509"/>
      <c r="O5" s="1509"/>
      <c r="P5" s="1523"/>
      <c r="Q5" s="1509"/>
      <c r="R5" s="1517"/>
      <c r="S5" s="1519"/>
      <c r="Y5" s="21"/>
    </row>
    <row r="6" spans="1:25" ht="44.25" customHeight="1" x14ac:dyDescent="0.35">
      <c r="A6" s="1513"/>
      <c r="B6" s="1521"/>
      <c r="C6" s="1522"/>
      <c r="D6" s="1509"/>
      <c r="E6" s="1517"/>
      <c r="F6" s="1509"/>
      <c r="G6" s="1507"/>
      <c r="H6" s="1509"/>
      <c r="I6" s="487" t="s">
        <v>22</v>
      </c>
      <c r="J6" s="487" t="s">
        <v>23</v>
      </c>
      <c r="K6" s="488" t="s">
        <v>191</v>
      </c>
      <c r="L6" s="488" t="s">
        <v>192</v>
      </c>
      <c r="M6" s="1508"/>
      <c r="N6" s="1509"/>
      <c r="O6" s="1509"/>
      <c r="P6" s="1523"/>
      <c r="Q6" s="1509"/>
      <c r="R6" s="1517"/>
      <c r="S6" s="1519"/>
      <c r="Y6" s="257"/>
    </row>
    <row r="7" spans="1:25" ht="66.599999999999994" customHeight="1" thickBot="1" x14ac:dyDescent="0.35">
      <c r="A7" s="1463"/>
      <c r="B7" s="489" t="s">
        <v>381</v>
      </c>
      <c r="C7" s="489" t="s">
        <v>382</v>
      </c>
      <c r="D7" s="489" t="s">
        <v>383</v>
      </c>
      <c r="E7" s="489" t="s">
        <v>369</v>
      </c>
      <c r="F7" s="489" t="s">
        <v>708</v>
      </c>
      <c r="G7" s="489" t="s">
        <v>373</v>
      </c>
      <c r="H7" s="489" t="s">
        <v>384</v>
      </c>
      <c r="I7" s="489" t="s">
        <v>376</v>
      </c>
      <c r="J7" s="490" t="s">
        <v>385</v>
      </c>
      <c r="K7" s="489" t="s">
        <v>386</v>
      </c>
      <c r="L7" s="489" t="s">
        <v>410</v>
      </c>
      <c r="M7" s="489" t="s">
        <v>379</v>
      </c>
      <c r="N7" s="489" t="s">
        <v>387</v>
      </c>
      <c r="O7" s="489" t="s">
        <v>380</v>
      </c>
      <c r="P7" s="489" t="s">
        <v>677</v>
      </c>
      <c r="Q7" s="489" t="s">
        <v>559</v>
      </c>
      <c r="R7" s="489" t="s">
        <v>388</v>
      </c>
      <c r="S7" s="1520"/>
      <c r="U7" s="309">
        <v>370</v>
      </c>
      <c r="V7" s="309">
        <v>14</v>
      </c>
      <c r="W7" s="309">
        <v>0</v>
      </c>
      <c r="X7" s="309">
        <f t="shared" ref="X7:X29" si="0">SUM(U7:W7)</f>
        <v>384</v>
      </c>
    </row>
    <row r="8" spans="1:25" ht="24.95" customHeight="1" thickBot="1" x14ac:dyDescent="0.35">
      <c r="A8" s="491" t="s">
        <v>560</v>
      </c>
      <c r="B8" s="492"/>
      <c r="C8" s="492"/>
      <c r="D8" s="492"/>
      <c r="E8" s="492"/>
      <c r="F8" s="492"/>
      <c r="G8" s="492"/>
      <c r="H8" s="492"/>
      <c r="I8" s="493"/>
      <c r="J8" s="493"/>
      <c r="K8" s="492"/>
      <c r="L8" s="492"/>
      <c r="M8" s="492"/>
      <c r="N8" s="492"/>
      <c r="O8" s="492"/>
      <c r="P8" s="494"/>
      <c r="Q8" s="494"/>
      <c r="R8" s="495"/>
      <c r="S8" s="496" t="s">
        <v>687</v>
      </c>
      <c r="U8" s="309">
        <v>1320</v>
      </c>
      <c r="V8" s="309">
        <v>330</v>
      </c>
      <c r="W8" s="309">
        <v>31</v>
      </c>
      <c r="X8" s="309">
        <f t="shared" si="0"/>
        <v>1681</v>
      </c>
    </row>
    <row r="9" spans="1:25" s="310" customFormat="1" ht="24.95" customHeight="1" x14ac:dyDescent="0.25">
      <c r="A9" s="497" t="s">
        <v>196</v>
      </c>
      <c r="B9" s="1316">
        <v>206</v>
      </c>
      <c r="C9" s="1018">
        <v>47</v>
      </c>
      <c r="D9" s="985">
        <v>93</v>
      </c>
      <c r="E9" s="985">
        <v>24</v>
      </c>
      <c r="F9" s="985">
        <f t="shared" ref="F9:F30" si="1">SUM(B9:E9)</f>
        <v>370</v>
      </c>
      <c r="G9" s="985">
        <v>9</v>
      </c>
      <c r="H9" s="985">
        <v>0</v>
      </c>
      <c r="I9" s="985">
        <v>1</v>
      </c>
      <c r="J9" s="985">
        <v>0</v>
      </c>
      <c r="K9" s="985">
        <v>0</v>
      </c>
      <c r="L9" s="985">
        <v>4</v>
      </c>
      <c r="M9" s="985">
        <f t="shared" ref="M9:M31" si="2">SUM(I9:L9)</f>
        <v>5</v>
      </c>
      <c r="N9" s="985">
        <v>14</v>
      </c>
      <c r="O9" s="985">
        <v>0</v>
      </c>
      <c r="P9" s="985">
        <v>384</v>
      </c>
      <c r="Q9" s="985">
        <v>4</v>
      </c>
      <c r="R9" s="985">
        <f t="shared" ref="R9:R30" si="3">SUM(P9:Q9)</f>
        <v>388</v>
      </c>
      <c r="S9" s="500" t="s">
        <v>389</v>
      </c>
      <c r="U9" s="310">
        <v>770</v>
      </c>
      <c r="V9" s="310">
        <v>225</v>
      </c>
      <c r="W9" s="310">
        <v>3</v>
      </c>
      <c r="X9" s="310">
        <f t="shared" si="0"/>
        <v>998</v>
      </c>
    </row>
    <row r="10" spans="1:25" s="311" customFormat="1" ht="24.95" customHeight="1" x14ac:dyDescent="0.25">
      <c r="A10" s="501" t="s">
        <v>301</v>
      </c>
      <c r="B10" s="1316">
        <v>432</v>
      </c>
      <c r="C10" s="503">
        <v>218</v>
      </c>
      <c r="D10" s="502">
        <v>123</v>
      </c>
      <c r="E10" s="502">
        <v>547</v>
      </c>
      <c r="F10" s="502">
        <f t="shared" si="1"/>
        <v>1320</v>
      </c>
      <c r="G10" s="502">
        <v>272</v>
      </c>
      <c r="H10" s="502">
        <v>46</v>
      </c>
      <c r="I10" s="502">
        <v>8</v>
      </c>
      <c r="J10" s="502">
        <v>0</v>
      </c>
      <c r="K10" s="502">
        <v>1</v>
      </c>
      <c r="L10" s="502">
        <v>3</v>
      </c>
      <c r="M10" s="498">
        <f t="shared" si="2"/>
        <v>12</v>
      </c>
      <c r="N10" s="498">
        <v>330</v>
      </c>
      <c r="O10" s="502">
        <v>31</v>
      </c>
      <c r="P10" s="499">
        <v>1681</v>
      </c>
      <c r="Q10" s="499">
        <v>5</v>
      </c>
      <c r="R10" s="498">
        <f t="shared" si="3"/>
        <v>1686</v>
      </c>
      <c r="S10" s="504" t="s">
        <v>390</v>
      </c>
      <c r="U10" s="311">
        <v>2527</v>
      </c>
      <c r="V10" s="311">
        <v>1361</v>
      </c>
      <c r="W10" s="311">
        <v>1350</v>
      </c>
      <c r="X10" s="311">
        <f t="shared" si="0"/>
        <v>5238</v>
      </c>
    </row>
    <row r="11" spans="1:25" ht="24.95" customHeight="1" x14ac:dyDescent="0.3">
      <c r="A11" s="501" t="s">
        <v>44</v>
      </c>
      <c r="B11" s="1316">
        <v>130</v>
      </c>
      <c r="C11" s="503">
        <v>87</v>
      </c>
      <c r="D11" s="502">
        <v>44</v>
      </c>
      <c r="E11" s="502">
        <v>509</v>
      </c>
      <c r="F11" s="502">
        <f t="shared" si="1"/>
        <v>770</v>
      </c>
      <c r="G11" s="502">
        <v>217</v>
      </c>
      <c r="H11" s="502">
        <v>0</v>
      </c>
      <c r="I11" s="502">
        <v>2</v>
      </c>
      <c r="J11" s="502">
        <v>1</v>
      </c>
      <c r="K11" s="502">
        <v>2</v>
      </c>
      <c r="L11" s="502">
        <v>3</v>
      </c>
      <c r="M11" s="498">
        <f t="shared" si="2"/>
        <v>8</v>
      </c>
      <c r="N11" s="498">
        <v>225</v>
      </c>
      <c r="O11" s="502">
        <v>3</v>
      </c>
      <c r="P11" s="499">
        <v>998</v>
      </c>
      <c r="Q11" s="499">
        <v>2</v>
      </c>
      <c r="R11" s="498">
        <f t="shared" si="3"/>
        <v>1000</v>
      </c>
      <c r="S11" s="504" t="s">
        <v>391</v>
      </c>
      <c r="U11" s="309">
        <v>1147</v>
      </c>
      <c r="V11" s="309">
        <v>414</v>
      </c>
      <c r="W11" s="309">
        <v>85</v>
      </c>
      <c r="X11" s="309">
        <f t="shared" si="0"/>
        <v>1646</v>
      </c>
    </row>
    <row r="12" spans="1:25" ht="24.95" customHeight="1" x14ac:dyDescent="0.3">
      <c r="A12" s="501" t="s">
        <v>36</v>
      </c>
      <c r="B12" s="1316">
        <v>1098</v>
      </c>
      <c r="C12" s="503">
        <v>385</v>
      </c>
      <c r="D12" s="502">
        <v>150</v>
      </c>
      <c r="E12" s="502">
        <v>894</v>
      </c>
      <c r="F12" s="502">
        <f t="shared" si="1"/>
        <v>2527</v>
      </c>
      <c r="G12" s="502">
        <v>1055</v>
      </c>
      <c r="H12" s="502">
        <v>88</v>
      </c>
      <c r="I12" s="502">
        <v>137</v>
      </c>
      <c r="J12" s="502">
        <v>1</v>
      </c>
      <c r="K12" s="502">
        <v>17</v>
      </c>
      <c r="L12" s="502">
        <v>63</v>
      </c>
      <c r="M12" s="498">
        <f t="shared" si="2"/>
        <v>218</v>
      </c>
      <c r="N12" s="498">
        <v>1361</v>
      </c>
      <c r="O12" s="502">
        <v>1350</v>
      </c>
      <c r="P12" s="499">
        <v>5238</v>
      </c>
      <c r="Q12" s="499">
        <v>79</v>
      </c>
      <c r="R12" s="498">
        <f t="shared" si="3"/>
        <v>5317</v>
      </c>
      <c r="S12" s="504" t="s">
        <v>392</v>
      </c>
      <c r="U12" s="309">
        <v>1196</v>
      </c>
      <c r="V12" s="309">
        <v>1995</v>
      </c>
      <c r="W12" s="309">
        <v>28</v>
      </c>
      <c r="X12" s="309">
        <f t="shared" si="0"/>
        <v>3219</v>
      </c>
    </row>
    <row r="13" spans="1:25" ht="24.95" customHeight="1" x14ac:dyDescent="0.3">
      <c r="A13" s="501" t="s">
        <v>136</v>
      </c>
      <c r="B13" s="1316">
        <v>436</v>
      </c>
      <c r="C13" s="503">
        <v>238</v>
      </c>
      <c r="D13" s="502">
        <v>264</v>
      </c>
      <c r="E13" s="502">
        <v>209</v>
      </c>
      <c r="F13" s="502">
        <f t="shared" si="1"/>
        <v>1147</v>
      </c>
      <c r="G13" s="502">
        <v>328</v>
      </c>
      <c r="H13" s="502">
        <v>14</v>
      </c>
      <c r="I13" s="502">
        <v>6</v>
      </c>
      <c r="J13" s="502">
        <v>11</v>
      </c>
      <c r="K13" s="502">
        <v>1</v>
      </c>
      <c r="L13" s="502">
        <v>54</v>
      </c>
      <c r="M13" s="498">
        <f t="shared" si="2"/>
        <v>72</v>
      </c>
      <c r="N13" s="498">
        <v>414</v>
      </c>
      <c r="O13" s="502">
        <v>85</v>
      </c>
      <c r="P13" s="499">
        <v>1646</v>
      </c>
      <c r="Q13" s="499">
        <v>9</v>
      </c>
      <c r="R13" s="498">
        <f t="shared" si="3"/>
        <v>1655</v>
      </c>
      <c r="S13" s="504" t="s">
        <v>393</v>
      </c>
      <c r="U13" s="309">
        <v>1052</v>
      </c>
      <c r="V13" s="309">
        <v>259</v>
      </c>
      <c r="W13" s="309">
        <v>3</v>
      </c>
      <c r="X13" s="309">
        <f t="shared" si="0"/>
        <v>1314</v>
      </c>
    </row>
    <row r="14" spans="1:25" ht="24.95" customHeight="1" x14ac:dyDescent="0.3">
      <c r="A14" s="501" t="s">
        <v>35</v>
      </c>
      <c r="B14" s="1316">
        <v>292</v>
      </c>
      <c r="C14" s="503">
        <v>124</v>
      </c>
      <c r="D14" s="502">
        <v>133</v>
      </c>
      <c r="E14" s="502">
        <v>647</v>
      </c>
      <c r="F14" s="502">
        <f t="shared" si="1"/>
        <v>1196</v>
      </c>
      <c r="G14" s="502">
        <v>1611</v>
      </c>
      <c r="H14" s="502">
        <v>16</v>
      </c>
      <c r="I14" s="502">
        <v>319</v>
      </c>
      <c r="J14" s="502">
        <v>2</v>
      </c>
      <c r="K14" s="502">
        <v>10</v>
      </c>
      <c r="L14" s="502">
        <v>37</v>
      </c>
      <c r="M14" s="498">
        <f t="shared" si="2"/>
        <v>368</v>
      </c>
      <c r="N14" s="498">
        <v>1995</v>
      </c>
      <c r="O14" s="502">
        <v>28</v>
      </c>
      <c r="P14" s="499">
        <v>3219</v>
      </c>
      <c r="Q14" s="499">
        <v>9</v>
      </c>
      <c r="R14" s="498">
        <f t="shared" si="3"/>
        <v>3228</v>
      </c>
      <c r="S14" s="504" t="s">
        <v>394</v>
      </c>
      <c r="U14" s="309">
        <v>1969</v>
      </c>
      <c r="V14" s="309">
        <v>1844</v>
      </c>
      <c r="W14" s="309">
        <v>1075</v>
      </c>
      <c r="X14" s="309">
        <f t="shared" si="0"/>
        <v>4888</v>
      </c>
    </row>
    <row r="15" spans="1:25" ht="24.95" customHeight="1" x14ac:dyDescent="0.3">
      <c r="A15" s="501" t="s">
        <v>37</v>
      </c>
      <c r="B15" s="1316">
        <v>458</v>
      </c>
      <c r="C15" s="509">
        <v>147</v>
      </c>
      <c r="D15" s="502">
        <v>82</v>
      </c>
      <c r="E15" s="502">
        <v>365</v>
      </c>
      <c r="F15" s="502">
        <f t="shared" si="1"/>
        <v>1052</v>
      </c>
      <c r="G15" s="502">
        <v>251</v>
      </c>
      <c r="H15" s="502">
        <v>0</v>
      </c>
      <c r="I15" s="502">
        <v>6</v>
      </c>
      <c r="J15" s="502">
        <v>0</v>
      </c>
      <c r="K15" s="502">
        <v>1</v>
      </c>
      <c r="L15" s="502">
        <v>1</v>
      </c>
      <c r="M15" s="498">
        <f t="shared" si="2"/>
        <v>8</v>
      </c>
      <c r="N15" s="498">
        <v>259</v>
      </c>
      <c r="O15" s="502">
        <v>3</v>
      </c>
      <c r="P15" s="499">
        <v>1314</v>
      </c>
      <c r="Q15" s="499">
        <v>1</v>
      </c>
      <c r="R15" s="498">
        <f t="shared" si="3"/>
        <v>1315</v>
      </c>
      <c r="S15" s="504" t="s">
        <v>395</v>
      </c>
      <c r="U15" s="309">
        <v>937</v>
      </c>
      <c r="V15" s="309">
        <v>563</v>
      </c>
      <c r="W15" s="309">
        <v>0</v>
      </c>
      <c r="X15" s="309">
        <f t="shared" si="0"/>
        <v>1500</v>
      </c>
    </row>
    <row r="16" spans="1:25" ht="24.95" customHeight="1" x14ac:dyDescent="0.3">
      <c r="A16" s="501" t="s">
        <v>123</v>
      </c>
      <c r="B16" s="1316">
        <v>855</v>
      </c>
      <c r="C16" s="503">
        <v>128</v>
      </c>
      <c r="D16" s="502">
        <v>209</v>
      </c>
      <c r="E16" s="502">
        <v>777</v>
      </c>
      <c r="F16" s="502">
        <f t="shared" si="1"/>
        <v>1969</v>
      </c>
      <c r="G16" s="502">
        <v>404</v>
      </c>
      <c r="H16" s="502">
        <v>22</v>
      </c>
      <c r="I16" s="502">
        <v>431</v>
      </c>
      <c r="J16" s="502">
        <v>284</v>
      </c>
      <c r="K16" s="502">
        <v>596</v>
      </c>
      <c r="L16" s="502">
        <v>107</v>
      </c>
      <c r="M16" s="498">
        <f t="shared" si="2"/>
        <v>1418</v>
      </c>
      <c r="N16" s="498">
        <v>1844</v>
      </c>
      <c r="O16" s="502">
        <v>1075</v>
      </c>
      <c r="P16" s="499">
        <v>4888</v>
      </c>
      <c r="Q16" s="499">
        <v>4</v>
      </c>
      <c r="R16" s="498">
        <f t="shared" si="3"/>
        <v>4892</v>
      </c>
      <c r="S16" s="504" t="s">
        <v>396</v>
      </c>
      <c r="U16" s="309">
        <v>3204</v>
      </c>
      <c r="V16" s="309">
        <v>2393</v>
      </c>
      <c r="W16" s="309">
        <v>286</v>
      </c>
      <c r="X16" s="309">
        <f t="shared" si="0"/>
        <v>5883</v>
      </c>
    </row>
    <row r="17" spans="1:24" ht="24.95" customHeight="1" x14ac:dyDescent="0.3">
      <c r="A17" s="501" t="s">
        <v>926</v>
      </c>
      <c r="B17" s="1316">
        <v>304</v>
      </c>
      <c r="C17" s="503">
        <v>313</v>
      </c>
      <c r="D17" s="502">
        <v>81</v>
      </c>
      <c r="E17" s="502">
        <v>239</v>
      </c>
      <c r="F17" s="502">
        <f t="shared" si="1"/>
        <v>937</v>
      </c>
      <c r="G17" s="502">
        <v>532</v>
      </c>
      <c r="H17" s="502">
        <v>0</v>
      </c>
      <c r="I17" s="502">
        <v>12</v>
      </c>
      <c r="J17" s="502">
        <v>8</v>
      </c>
      <c r="K17" s="502">
        <v>4</v>
      </c>
      <c r="L17" s="502">
        <v>7</v>
      </c>
      <c r="M17" s="498">
        <f t="shared" si="2"/>
        <v>31</v>
      </c>
      <c r="N17" s="498">
        <v>563</v>
      </c>
      <c r="O17" s="502">
        <v>0</v>
      </c>
      <c r="P17" s="499">
        <v>1500</v>
      </c>
      <c r="Q17" s="499">
        <v>9</v>
      </c>
      <c r="R17" s="498">
        <f t="shared" si="3"/>
        <v>1509</v>
      </c>
      <c r="S17" s="504" t="s">
        <v>931</v>
      </c>
      <c r="U17" s="309">
        <v>436</v>
      </c>
      <c r="V17" s="309">
        <v>17</v>
      </c>
      <c r="W17" s="309">
        <v>1</v>
      </c>
      <c r="X17" s="309">
        <f t="shared" si="0"/>
        <v>454</v>
      </c>
    </row>
    <row r="18" spans="1:24" ht="24.95" customHeight="1" x14ac:dyDescent="0.3">
      <c r="A18" s="501" t="s">
        <v>139</v>
      </c>
      <c r="B18" s="1316">
        <v>664</v>
      </c>
      <c r="C18" s="503">
        <v>341</v>
      </c>
      <c r="D18" s="502">
        <v>193</v>
      </c>
      <c r="E18" s="502">
        <v>2006</v>
      </c>
      <c r="F18" s="502">
        <f t="shared" si="1"/>
        <v>3204</v>
      </c>
      <c r="G18" s="502">
        <v>815</v>
      </c>
      <c r="H18" s="502">
        <v>41</v>
      </c>
      <c r="I18" s="502">
        <v>1224</v>
      </c>
      <c r="J18" s="502">
        <v>125</v>
      </c>
      <c r="K18" s="502">
        <v>34</v>
      </c>
      <c r="L18" s="502">
        <v>154</v>
      </c>
      <c r="M18" s="498">
        <f t="shared" si="2"/>
        <v>1537</v>
      </c>
      <c r="N18" s="498">
        <v>2393</v>
      </c>
      <c r="O18" s="502">
        <v>286</v>
      </c>
      <c r="P18" s="499">
        <v>5883</v>
      </c>
      <c r="Q18" s="499">
        <v>1</v>
      </c>
      <c r="R18" s="498">
        <f t="shared" si="3"/>
        <v>5884</v>
      </c>
      <c r="S18" s="504" t="s">
        <v>397</v>
      </c>
      <c r="U18" s="309">
        <v>2460</v>
      </c>
      <c r="V18" s="309">
        <v>2204</v>
      </c>
      <c r="W18" s="309">
        <v>367</v>
      </c>
      <c r="X18" s="309">
        <f t="shared" si="0"/>
        <v>5031</v>
      </c>
    </row>
    <row r="19" spans="1:24" ht="32.25" customHeight="1" x14ac:dyDescent="0.3">
      <c r="A19" s="501" t="s">
        <v>39</v>
      </c>
      <c r="B19" s="1316">
        <v>166</v>
      </c>
      <c r="C19" s="503">
        <v>116</v>
      </c>
      <c r="D19" s="502">
        <v>108</v>
      </c>
      <c r="E19" s="502">
        <v>46</v>
      </c>
      <c r="F19" s="502">
        <f t="shared" si="1"/>
        <v>436</v>
      </c>
      <c r="G19" s="502">
        <v>15</v>
      </c>
      <c r="H19" s="502">
        <v>0</v>
      </c>
      <c r="I19" s="502">
        <v>0</v>
      </c>
      <c r="J19" s="502">
        <v>0</v>
      </c>
      <c r="K19" s="502">
        <v>0</v>
      </c>
      <c r="L19" s="502">
        <v>2</v>
      </c>
      <c r="M19" s="498">
        <f t="shared" si="2"/>
        <v>2</v>
      </c>
      <c r="N19" s="498">
        <v>17</v>
      </c>
      <c r="O19" s="502">
        <v>1</v>
      </c>
      <c r="P19" s="499">
        <v>454</v>
      </c>
      <c r="Q19" s="499">
        <v>0</v>
      </c>
      <c r="R19" s="498">
        <f t="shared" si="3"/>
        <v>454</v>
      </c>
      <c r="S19" s="504" t="s">
        <v>398</v>
      </c>
      <c r="U19" s="309">
        <v>1114</v>
      </c>
      <c r="V19" s="309">
        <v>1595</v>
      </c>
      <c r="W19" s="309">
        <v>89</v>
      </c>
      <c r="X19" s="309">
        <f t="shared" si="0"/>
        <v>2798</v>
      </c>
    </row>
    <row r="20" spans="1:24" ht="24.95" customHeight="1" x14ac:dyDescent="0.3">
      <c r="A20" s="501" t="s">
        <v>33</v>
      </c>
      <c r="B20" s="1316">
        <v>697</v>
      </c>
      <c r="C20" s="503">
        <v>132</v>
      </c>
      <c r="D20" s="502">
        <v>984</v>
      </c>
      <c r="E20" s="502">
        <v>647</v>
      </c>
      <c r="F20" s="502">
        <f t="shared" si="1"/>
        <v>2460</v>
      </c>
      <c r="G20" s="502">
        <v>1482</v>
      </c>
      <c r="H20" s="502">
        <v>1</v>
      </c>
      <c r="I20" s="502">
        <v>73</v>
      </c>
      <c r="J20" s="502">
        <v>409</v>
      </c>
      <c r="K20" s="502">
        <v>7</v>
      </c>
      <c r="L20" s="502">
        <v>232</v>
      </c>
      <c r="M20" s="498">
        <f t="shared" si="2"/>
        <v>721</v>
      </c>
      <c r="N20" s="498">
        <v>2204</v>
      </c>
      <c r="O20" s="502">
        <v>367</v>
      </c>
      <c r="P20" s="499">
        <v>5031</v>
      </c>
      <c r="Q20" s="499">
        <v>14</v>
      </c>
      <c r="R20" s="498">
        <f t="shared" si="3"/>
        <v>5045</v>
      </c>
      <c r="S20" s="504" t="s">
        <v>399</v>
      </c>
      <c r="U20" s="309">
        <v>1286</v>
      </c>
      <c r="V20" s="309">
        <v>2666</v>
      </c>
      <c r="W20" s="309">
        <v>507</v>
      </c>
      <c r="X20" s="309">
        <f t="shared" si="0"/>
        <v>4459</v>
      </c>
    </row>
    <row r="21" spans="1:24" ht="24.95" customHeight="1" x14ac:dyDescent="0.3">
      <c r="A21" s="501" t="s">
        <v>134</v>
      </c>
      <c r="B21" s="1316">
        <v>236</v>
      </c>
      <c r="C21" s="503">
        <v>191</v>
      </c>
      <c r="D21" s="502">
        <v>384</v>
      </c>
      <c r="E21" s="502">
        <v>303</v>
      </c>
      <c r="F21" s="502">
        <f t="shared" si="1"/>
        <v>1114</v>
      </c>
      <c r="G21" s="502">
        <v>1469</v>
      </c>
      <c r="H21" s="502">
        <v>4</v>
      </c>
      <c r="I21" s="502">
        <v>44</v>
      </c>
      <c r="J21" s="502">
        <v>16</v>
      </c>
      <c r="K21" s="502">
        <v>18</v>
      </c>
      <c r="L21" s="502">
        <v>44</v>
      </c>
      <c r="M21" s="498">
        <f t="shared" si="2"/>
        <v>122</v>
      </c>
      <c r="N21" s="498">
        <v>1595</v>
      </c>
      <c r="O21" s="502">
        <v>89</v>
      </c>
      <c r="P21" s="499">
        <v>2798</v>
      </c>
      <c r="Q21" s="499">
        <v>8</v>
      </c>
      <c r="R21" s="498">
        <f t="shared" si="3"/>
        <v>2806</v>
      </c>
      <c r="S21" s="504" t="s">
        <v>400</v>
      </c>
      <c r="U21" s="309">
        <v>3563</v>
      </c>
      <c r="V21" s="309">
        <v>5421</v>
      </c>
      <c r="W21" s="309">
        <v>2673</v>
      </c>
      <c r="X21" s="309">
        <f t="shared" si="0"/>
        <v>11657</v>
      </c>
    </row>
    <row r="22" spans="1:24" ht="24.95" customHeight="1" x14ac:dyDescent="0.3">
      <c r="A22" s="501" t="s">
        <v>30</v>
      </c>
      <c r="B22" s="1316">
        <v>334</v>
      </c>
      <c r="C22" s="503">
        <v>408</v>
      </c>
      <c r="D22" s="502">
        <v>234</v>
      </c>
      <c r="E22" s="502">
        <v>310</v>
      </c>
      <c r="F22" s="502">
        <f t="shared" si="1"/>
        <v>1286</v>
      </c>
      <c r="G22" s="502">
        <v>1583</v>
      </c>
      <c r="H22" s="502">
        <v>0</v>
      </c>
      <c r="I22" s="502">
        <v>163</v>
      </c>
      <c r="J22" s="502">
        <v>398</v>
      </c>
      <c r="K22" s="502">
        <v>93</v>
      </c>
      <c r="L22" s="502">
        <v>429</v>
      </c>
      <c r="M22" s="498">
        <f t="shared" si="2"/>
        <v>1083</v>
      </c>
      <c r="N22" s="498">
        <v>2666</v>
      </c>
      <c r="O22" s="502">
        <v>507</v>
      </c>
      <c r="P22" s="499">
        <v>4459</v>
      </c>
      <c r="Q22" s="499">
        <v>3</v>
      </c>
      <c r="R22" s="498">
        <f t="shared" si="3"/>
        <v>4462</v>
      </c>
      <c r="S22" s="504" t="s">
        <v>401</v>
      </c>
      <c r="U22" s="309">
        <v>391</v>
      </c>
      <c r="V22" s="309">
        <v>113</v>
      </c>
      <c r="W22" s="309">
        <v>8</v>
      </c>
      <c r="X22" s="309">
        <f t="shared" si="0"/>
        <v>512</v>
      </c>
    </row>
    <row r="23" spans="1:24" ht="24.95" customHeight="1" x14ac:dyDescent="0.3">
      <c r="A23" s="501" t="s">
        <v>296</v>
      </c>
      <c r="B23" s="1316">
        <v>390</v>
      </c>
      <c r="C23" s="503">
        <v>905</v>
      </c>
      <c r="D23" s="502">
        <v>486</v>
      </c>
      <c r="E23" s="502">
        <v>1782</v>
      </c>
      <c r="F23" s="502">
        <f t="shared" si="1"/>
        <v>3563</v>
      </c>
      <c r="G23" s="502">
        <v>3596</v>
      </c>
      <c r="H23" s="502">
        <v>5</v>
      </c>
      <c r="I23" s="502">
        <v>570</v>
      </c>
      <c r="J23" s="502">
        <v>269</v>
      </c>
      <c r="K23" s="502">
        <v>252</v>
      </c>
      <c r="L23" s="502">
        <v>729</v>
      </c>
      <c r="M23" s="498">
        <f t="shared" si="2"/>
        <v>1820</v>
      </c>
      <c r="N23" s="498">
        <v>5421</v>
      </c>
      <c r="O23" s="502">
        <v>2673</v>
      </c>
      <c r="P23" s="499">
        <v>11657</v>
      </c>
      <c r="Q23" s="499">
        <v>89</v>
      </c>
      <c r="R23" s="498">
        <f t="shared" si="3"/>
        <v>11746</v>
      </c>
      <c r="S23" s="504" t="s">
        <v>402</v>
      </c>
      <c r="U23" s="309">
        <v>1372</v>
      </c>
      <c r="V23" s="309">
        <v>1592</v>
      </c>
      <c r="W23" s="309">
        <v>450</v>
      </c>
      <c r="X23" s="309">
        <f t="shared" si="0"/>
        <v>3414</v>
      </c>
    </row>
    <row r="24" spans="1:24" ht="24.95" customHeight="1" x14ac:dyDescent="0.3">
      <c r="A24" s="501" t="s">
        <v>42</v>
      </c>
      <c r="B24" s="1316">
        <v>218</v>
      </c>
      <c r="C24" s="503">
        <v>130</v>
      </c>
      <c r="D24" s="502">
        <v>13</v>
      </c>
      <c r="E24" s="502">
        <v>30</v>
      </c>
      <c r="F24" s="502">
        <f t="shared" si="1"/>
        <v>391</v>
      </c>
      <c r="G24" s="502">
        <v>109</v>
      </c>
      <c r="H24" s="502">
        <v>1</v>
      </c>
      <c r="I24" s="502">
        <v>1</v>
      </c>
      <c r="J24" s="502">
        <v>2</v>
      </c>
      <c r="K24" s="502">
        <v>0</v>
      </c>
      <c r="L24" s="502">
        <v>0</v>
      </c>
      <c r="M24" s="498">
        <f t="shared" si="2"/>
        <v>3</v>
      </c>
      <c r="N24" s="498">
        <v>113</v>
      </c>
      <c r="O24" s="502">
        <v>8</v>
      </c>
      <c r="P24" s="499">
        <v>512</v>
      </c>
      <c r="Q24" s="499">
        <v>0</v>
      </c>
      <c r="R24" s="498">
        <f t="shared" si="3"/>
        <v>512</v>
      </c>
      <c r="S24" s="504" t="s">
        <v>403</v>
      </c>
      <c r="U24" s="309">
        <v>4519</v>
      </c>
      <c r="V24" s="309">
        <v>1894</v>
      </c>
      <c r="W24" s="309">
        <v>197</v>
      </c>
      <c r="X24" s="309">
        <f t="shared" si="0"/>
        <v>6610</v>
      </c>
    </row>
    <row r="25" spans="1:24" ht="24.95" customHeight="1" x14ac:dyDescent="0.3">
      <c r="A25" s="501" t="s">
        <v>26</v>
      </c>
      <c r="B25" s="1316">
        <v>264</v>
      </c>
      <c r="C25" s="503">
        <v>359</v>
      </c>
      <c r="D25" s="502">
        <v>378</v>
      </c>
      <c r="E25" s="502">
        <v>371</v>
      </c>
      <c r="F25" s="502">
        <f t="shared" si="1"/>
        <v>1372</v>
      </c>
      <c r="G25" s="502">
        <v>1209</v>
      </c>
      <c r="H25" s="502">
        <v>6</v>
      </c>
      <c r="I25" s="502">
        <v>154</v>
      </c>
      <c r="J25" s="502">
        <v>103</v>
      </c>
      <c r="K25" s="502">
        <v>15</v>
      </c>
      <c r="L25" s="502">
        <v>105</v>
      </c>
      <c r="M25" s="498">
        <f t="shared" si="2"/>
        <v>377</v>
      </c>
      <c r="N25" s="498">
        <v>1592</v>
      </c>
      <c r="O25" s="502">
        <v>450</v>
      </c>
      <c r="P25" s="499">
        <v>3414</v>
      </c>
      <c r="Q25" s="499">
        <v>9</v>
      </c>
      <c r="R25" s="498">
        <f t="shared" si="3"/>
        <v>3423</v>
      </c>
      <c r="S25" s="504" t="s">
        <v>404</v>
      </c>
      <c r="U25" s="309">
        <v>2186</v>
      </c>
      <c r="V25" s="309">
        <v>2186</v>
      </c>
      <c r="W25" s="309">
        <v>1071</v>
      </c>
      <c r="X25" s="309">
        <f t="shared" si="0"/>
        <v>5443</v>
      </c>
    </row>
    <row r="26" spans="1:24" ht="37.5" customHeight="1" x14ac:dyDescent="0.3">
      <c r="A26" s="501" t="s">
        <v>988</v>
      </c>
      <c r="B26" s="1316">
        <v>1512</v>
      </c>
      <c r="C26" s="503">
        <v>1056</v>
      </c>
      <c r="D26" s="502">
        <v>534</v>
      </c>
      <c r="E26" s="502">
        <v>1417</v>
      </c>
      <c r="F26" s="502">
        <f>SUM(B26:E26)</f>
        <v>4519</v>
      </c>
      <c r="G26" s="502">
        <v>1687</v>
      </c>
      <c r="H26" s="502">
        <v>5</v>
      </c>
      <c r="I26" s="502">
        <v>82</v>
      </c>
      <c r="J26" s="502">
        <v>28</v>
      </c>
      <c r="K26" s="502">
        <v>52</v>
      </c>
      <c r="L26" s="502">
        <v>40</v>
      </c>
      <c r="M26" s="498">
        <f t="shared" si="2"/>
        <v>202</v>
      </c>
      <c r="N26" s="498">
        <v>1894</v>
      </c>
      <c r="O26" s="502">
        <v>197</v>
      </c>
      <c r="P26" s="499">
        <v>6610</v>
      </c>
      <c r="Q26" s="499">
        <v>50</v>
      </c>
      <c r="R26" s="498">
        <f t="shared" si="3"/>
        <v>6660</v>
      </c>
      <c r="S26" s="504" t="s">
        <v>405</v>
      </c>
      <c r="U26" s="309">
        <v>370</v>
      </c>
      <c r="V26" s="309">
        <v>1093</v>
      </c>
      <c r="W26" s="309">
        <v>66</v>
      </c>
      <c r="X26" s="309">
        <f t="shared" si="0"/>
        <v>1529</v>
      </c>
    </row>
    <row r="27" spans="1:24" ht="24.95" customHeight="1" x14ac:dyDescent="0.3">
      <c r="A27" s="501" t="s">
        <v>38</v>
      </c>
      <c r="B27" s="1316">
        <v>910</v>
      </c>
      <c r="C27" s="503">
        <v>356</v>
      </c>
      <c r="D27" s="502">
        <v>361</v>
      </c>
      <c r="E27" s="502">
        <v>559</v>
      </c>
      <c r="F27" s="502">
        <f t="shared" si="1"/>
        <v>2186</v>
      </c>
      <c r="G27" s="502">
        <v>1912</v>
      </c>
      <c r="H27" s="502">
        <v>28</v>
      </c>
      <c r="I27" s="502">
        <v>144</v>
      </c>
      <c r="J27" s="502">
        <v>13</v>
      </c>
      <c r="K27" s="502">
        <v>19</v>
      </c>
      <c r="L27" s="502">
        <v>70</v>
      </c>
      <c r="M27" s="498">
        <f t="shared" si="2"/>
        <v>246</v>
      </c>
      <c r="N27" s="498">
        <v>2186</v>
      </c>
      <c r="O27" s="502">
        <v>1071</v>
      </c>
      <c r="P27" s="499">
        <v>5443</v>
      </c>
      <c r="Q27" s="499">
        <v>154</v>
      </c>
      <c r="R27" s="498">
        <f t="shared" si="3"/>
        <v>5597</v>
      </c>
      <c r="S27" s="504" t="s">
        <v>406</v>
      </c>
      <c r="U27" s="309">
        <v>386</v>
      </c>
      <c r="V27" s="309">
        <v>277</v>
      </c>
      <c r="W27" s="309">
        <v>14</v>
      </c>
      <c r="X27" s="309">
        <f t="shared" si="0"/>
        <v>677</v>
      </c>
    </row>
    <row r="28" spans="1:24" ht="24.95" customHeight="1" x14ac:dyDescent="0.3">
      <c r="A28" s="501" t="s">
        <v>303</v>
      </c>
      <c r="B28" s="1316">
        <v>127</v>
      </c>
      <c r="C28" s="503">
        <v>7</v>
      </c>
      <c r="D28" s="502">
        <v>186</v>
      </c>
      <c r="E28" s="502">
        <v>50</v>
      </c>
      <c r="F28" s="502">
        <f t="shared" si="1"/>
        <v>370</v>
      </c>
      <c r="G28" s="502">
        <v>702</v>
      </c>
      <c r="H28" s="502">
        <v>320</v>
      </c>
      <c r="I28" s="502">
        <v>33</v>
      </c>
      <c r="J28" s="502">
        <v>0</v>
      </c>
      <c r="K28" s="502">
        <v>0</v>
      </c>
      <c r="L28" s="502">
        <v>38</v>
      </c>
      <c r="M28" s="498">
        <f t="shared" si="2"/>
        <v>71</v>
      </c>
      <c r="N28" s="498">
        <v>1093</v>
      </c>
      <c r="O28" s="502">
        <v>66</v>
      </c>
      <c r="P28" s="499">
        <v>1529</v>
      </c>
      <c r="Q28" s="499">
        <v>0</v>
      </c>
      <c r="R28" s="498">
        <f t="shared" si="3"/>
        <v>1529</v>
      </c>
      <c r="S28" s="504" t="s">
        <v>408</v>
      </c>
      <c r="U28" s="309">
        <v>282</v>
      </c>
      <c r="V28" s="309">
        <v>0</v>
      </c>
      <c r="W28" s="309">
        <v>2</v>
      </c>
      <c r="X28" s="309">
        <f t="shared" si="0"/>
        <v>284</v>
      </c>
    </row>
    <row r="29" spans="1:24" ht="24.95" customHeight="1" x14ac:dyDescent="0.3">
      <c r="A29" s="501" t="s">
        <v>48</v>
      </c>
      <c r="B29" s="1316">
        <v>170</v>
      </c>
      <c r="C29" s="503">
        <v>149</v>
      </c>
      <c r="D29" s="502">
        <v>2</v>
      </c>
      <c r="E29" s="502">
        <v>65</v>
      </c>
      <c r="F29" s="502">
        <f t="shared" si="1"/>
        <v>386</v>
      </c>
      <c r="G29" s="502">
        <v>270</v>
      </c>
      <c r="H29" s="502">
        <v>1</v>
      </c>
      <c r="I29" s="502">
        <v>4</v>
      </c>
      <c r="J29" s="502">
        <v>1</v>
      </c>
      <c r="K29" s="502">
        <v>0</v>
      </c>
      <c r="L29" s="502">
        <v>1</v>
      </c>
      <c r="M29" s="498">
        <f t="shared" si="2"/>
        <v>6</v>
      </c>
      <c r="N29" s="498">
        <v>277</v>
      </c>
      <c r="O29" s="502">
        <v>14</v>
      </c>
      <c r="P29" s="499">
        <v>677</v>
      </c>
      <c r="Q29" s="499">
        <v>14</v>
      </c>
      <c r="R29" s="498">
        <f t="shared" si="3"/>
        <v>691</v>
      </c>
      <c r="S29" s="504" t="s">
        <v>409</v>
      </c>
      <c r="U29" s="309">
        <v>32857</v>
      </c>
      <c r="V29" s="309">
        <v>28456</v>
      </c>
      <c r="W29" s="309">
        <v>8306</v>
      </c>
      <c r="X29" s="309">
        <f t="shared" si="0"/>
        <v>69619</v>
      </c>
    </row>
    <row r="30" spans="1:24" ht="24.95" customHeight="1" thickBot="1" x14ac:dyDescent="0.35">
      <c r="A30" s="501" t="s">
        <v>358</v>
      </c>
      <c r="B30" s="1317">
        <v>212</v>
      </c>
      <c r="C30" s="503">
        <v>3</v>
      </c>
      <c r="D30" s="502">
        <v>1</v>
      </c>
      <c r="E30" s="502">
        <v>66</v>
      </c>
      <c r="F30" s="502">
        <f t="shared" si="1"/>
        <v>282</v>
      </c>
      <c r="G30" s="502">
        <v>0</v>
      </c>
      <c r="H30" s="502">
        <v>0</v>
      </c>
      <c r="I30" s="502">
        <v>0</v>
      </c>
      <c r="J30" s="502">
        <v>0</v>
      </c>
      <c r="K30" s="502">
        <v>0</v>
      </c>
      <c r="L30" s="502">
        <v>0</v>
      </c>
      <c r="M30" s="498">
        <f t="shared" si="2"/>
        <v>0</v>
      </c>
      <c r="N30" s="498">
        <v>0</v>
      </c>
      <c r="O30" s="502">
        <v>2</v>
      </c>
      <c r="P30" s="499">
        <v>284</v>
      </c>
      <c r="Q30" s="499">
        <v>4</v>
      </c>
      <c r="R30" s="498">
        <f t="shared" si="3"/>
        <v>288</v>
      </c>
      <c r="S30" s="504" t="s">
        <v>491</v>
      </c>
    </row>
    <row r="31" spans="1:24" s="472" customFormat="1" ht="24.95" customHeight="1" thickBot="1" x14ac:dyDescent="0.35">
      <c r="A31" s="506" t="s">
        <v>350</v>
      </c>
      <c r="B31" s="507">
        <f>SUM(B9:B30)</f>
        <v>10111</v>
      </c>
      <c r="C31" s="507">
        <f>SUM(C9:C30)</f>
        <v>5840</v>
      </c>
      <c r="D31" s="507">
        <f>SUM(D9:D30)</f>
        <v>5043</v>
      </c>
      <c r="E31" s="507">
        <f>SUM(E9:E30)</f>
        <v>11863</v>
      </c>
      <c r="F31" s="507">
        <f>SUM(B31:E31)</f>
        <v>32857</v>
      </c>
      <c r="G31" s="507">
        <f t="shared" ref="G31:L31" si="4">SUM(G9:G30)</f>
        <v>19528</v>
      </c>
      <c r="H31" s="507">
        <f t="shared" si="4"/>
        <v>598</v>
      </c>
      <c r="I31" s="507">
        <f t="shared" si="4"/>
        <v>3414</v>
      </c>
      <c r="J31" s="507">
        <f t="shared" si="4"/>
        <v>1671</v>
      </c>
      <c r="K31" s="507">
        <f t="shared" si="4"/>
        <v>1122</v>
      </c>
      <c r="L31" s="507">
        <f t="shared" si="4"/>
        <v>2123</v>
      </c>
      <c r="M31" s="507">
        <f t="shared" si="2"/>
        <v>8330</v>
      </c>
      <c r="N31" s="507">
        <f>SUM(N9:N30)</f>
        <v>28456</v>
      </c>
      <c r="O31" s="507">
        <f>SUM(O9:O30)</f>
        <v>8306</v>
      </c>
      <c r="P31" s="507">
        <f>SUM(P9:P30)</f>
        <v>69619</v>
      </c>
      <c r="Q31" s="507">
        <f>SUM(Q9:Q30)</f>
        <v>468</v>
      </c>
      <c r="R31" s="507">
        <f>SUM(R9:R30)</f>
        <v>70087</v>
      </c>
      <c r="S31" s="508"/>
    </row>
    <row r="32" spans="1:24" x14ac:dyDescent="0.3">
      <c r="A32" s="312"/>
      <c r="B32" s="421"/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</row>
    <row r="33" spans="1:19" x14ac:dyDescent="0.3">
      <c r="A33" s="412"/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</row>
    <row r="34" spans="1:19" x14ac:dyDescent="0.3">
      <c r="A34" s="340"/>
      <c r="F34" s="309">
        <v>32857</v>
      </c>
      <c r="S34" s="309"/>
    </row>
    <row r="35" spans="1:19" x14ac:dyDescent="0.3">
      <c r="F35" s="309">
        <v>28456</v>
      </c>
    </row>
    <row r="36" spans="1:19" x14ac:dyDescent="0.3">
      <c r="F36" s="309">
        <v>8306</v>
      </c>
    </row>
    <row r="37" spans="1:19" x14ac:dyDescent="0.3">
      <c r="F37" s="309">
        <f>SUM(F34:F36)</f>
        <v>69619</v>
      </c>
    </row>
  </sheetData>
  <mergeCells count="21">
    <mergeCell ref="A1:S1"/>
    <mergeCell ref="A2:S2"/>
    <mergeCell ref="A4:A7"/>
    <mergeCell ref="B4:F4"/>
    <mergeCell ref="G4:M4"/>
    <mergeCell ref="N4:N6"/>
    <mergeCell ref="O4:O6"/>
    <mergeCell ref="R4:R6"/>
    <mergeCell ref="S4:S7"/>
    <mergeCell ref="B5:B6"/>
    <mergeCell ref="C5:C6"/>
    <mergeCell ref="P4:P6"/>
    <mergeCell ref="D5:D6"/>
    <mergeCell ref="E5:E6"/>
    <mergeCell ref="F5:F6"/>
    <mergeCell ref="A3:B3"/>
    <mergeCell ref="G5:G6"/>
    <mergeCell ref="Q4:Q6"/>
    <mergeCell ref="H5:H6"/>
    <mergeCell ref="I5:L5"/>
    <mergeCell ref="M5:M6"/>
  </mergeCells>
  <printOptions horizontalCentered="1"/>
  <pageMargins left="0.23622047244094499" right="0.23622047244094499" top="0.74803149606299202" bottom="0.74803149606299202" header="0.31496062992126" footer="0.31496062992126"/>
  <pageSetup paperSize="9" scale="53" orientation="landscape" r:id="rId1"/>
  <headerFooter>
    <oddFooter>&amp;C&amp;14 &amp;"Arial,Bold"9</oddFooter>
  </headerFooter>
  <rowBreaks count="1" manualBreakCount="1">
    <brk id="31" max="15" man="1"/>
  </rowBreak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37"/>
  <sheetViews>
    <sheetView rightToLeft="1" view="pageBreakPreview" zoomScale="50" zoomScaleNormal="60" zoomScaleSheetLayoutView="50" workbookViewId="0">
      <selection activeCell="U21" sqref="U21"/>
    </sheetView>
  </sheetViews>
  <sheetFormatPr defaultColWidth="9.140625" defaultRowHeight="34.15" customHeight="1" x14ac:dyDescent="0.25"/>
  <cols>
    <col min="1" max="1" width="33.28515625" style="459" customWidth="1"/>
    <col min="2" max="2" width="13.28515625" style="459" customWidth="1"/>
    <col min="3" max="3" width="15.85546875" style="459" customWidth="1"/>
    <col min="4" max="4" width="12.85546875" style="459" customWidth="1"/>
    <col min="5" max="5" width="14" style="459" customWidth="1"/>
    <col min="6" max="6" width="17" style="459" customWidth="1"/>
    <col min="7" max="7" width="10.42578125" style="459" customWidth="1"/>
    <col min="8" max="8" width="13.5703125" style="459" customWidth="1"/>
    <col min="9" max="9" width="15.140625" style="459" customWidth="1"/>
    <col min="10" max="10" width="18.5703125" style="459" customWidth="1"/>
    <col min="11" max="11" width="17.140625" style="459" customWidth="1"/>
    <col min="12" max="12" width="13.85546875" style="459" customWidth="1"/>
    <col min="13" max="13" width="16.5703125" style="459" customWidth="1"/>
    <col min="14" max="14" width="14.42578125" style="343" customWidth="1"/>
    <col min="15" max="15" width="59.5703125" style="459" customWidth="1"/>
    <col min="16" max="16" width="9.140625" style="459"/>
    <col min="17" max="27" width="9.28515625" style="459" bestFit="1" customWidth="1"/>
    <col min="28" max="28" width="9.140625" style="459"/>
    <col min="29" max="29" width="9.85546875" style="459" bestFit="1" customWidth="1"/>
    <col min="30" max="16384" width="9.140625" style="459"/>
  </cols>
  <sheetData>
    <row r="1" spans="1:29" ht="26.1" customHeight="1" x14ac:dyDescent="0.25">
      <c r="A1" s="1751" t="s">
        <v>1015</v>
      </c>
      <c r="B1" s="1751"/>
      <c r="C1" s="1751"/>
      <c r="D1" s="1751"/>
      <c r="E1" s="1751"/>
      <c r="F1" s="1751"/>
      <c r="G1" s="1751"/>
      <c r="H1" s="1751"/>
      <c r="I1" s="1751"/>
      <c r="J1" s="1751"/>
      <c r="K1" s="1751"/>
      <c r="L1" s="1751"/>
      <c r="M1" s="1751"/>
      <c r="N1" s="1751"/>
      <c r="O1" s="1751"/>
    </row>
    <row r="2" spans="1:29" ht="49.5" customHeight="1" x14ac:dyDescent="0.25">
      <c r="A2" s="1751" t="s">
        <v>1016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  <c r="O2" s="1751"/>
    </row>
    <row r="3" spans="1:29" ht="27" customHeight="1" thickBot="1" x14ac:dyDescent="0.3">
      <c r="A3" s="1050" t="s">
        <v>950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1052"/>
      <c r="O3" s="1049" t="s">
        <v>900</v>
      </c>
    </row>
    <row r="4" spans="1:29" ht="36.6" customHeight="1" thickBot="1" x14ac:dyDescent="0.3">
      <c r="A4" s="1555" t="s">
        <v>775</v>
      </c>
      <c r="B4" s="1643" t="s">
        <v>778</v>
      </c>
      <c r="C4" s="1820"/>
      <c r="D4" s="1820"/>
      <c r="E4" s="1820"/>
      <c r="F4" s="1820"/>
      <c r="G4" s="1820"/>
      <c r="H4" s="1820"/>
      <c r="I4" s="1820"/>
      <c r="J4" s="1820"/>
      <c r="K4" s="1820"/>
      <c r="L4" s="1820"/>
      <c r="M4" s="1820"/>
      <c r="N4" s="695"/>
      <c r="O4" s="1749" t="s">
        <v>855</v>
      </c>
    </row>
    <row r="5" spans="1:29" ht="56.1" customHeight="1" x14ac:dyDescent="0.25">
      <c r="A5" s="1523"/>
      <c r="B5" s="698" t="s">
        <v>108</v>
      </c>
      <c r="C5" s="698" t="s">
        <v>109</v>
      </c>
      <c r="D5" s="698" t="s">
        <v>110</v>
      </c>
      <c r="E5" s="1047" t="s">
        <v>260</v>
      </c>
      <c r="F5" s="1047" t="s">
        <v>901</v>
      </c>
      <c r="G5" s="698" t="s">
        <v>111</v>
      </c>
      <c r="H5" s="698" t="s">
        <v>112</v>
      </c>
      <c r="I5" s="1047" t="s">
        <v>113</v>
      </c>
      <c r="J5" s="1047" t="s">
        <v>114</v>
      </c>
      <c r="K5" s="1047" t="s">
        <v>262</v>
      </c>
      <c r="L5" s="1047" t="s">
        <v>263</v>
      </c>
      <c r="M5" s="1047" t="s">
        <v>115</v>
      </c>
      <c r="N5" s="1046" t="s">
        <v>0</v>
      </c>
      <c r="O5" s="1507"/>
    </row>
    <row r="6" spans="1:29" ht="75.599999999999994" customHeight="1" thickBot="1" x14ac:dyDescent="0.3">
      <c r="A6" s="1556"/>
      <c r="B6" s="1048" t="s">
        <v>567</v>
      </c>
      <c r="C6" s="1048" t="s">
        <v>568</v>
      </c>
      <c r="D6" s="1048" t="s">
        <v>569</v>
      </c>
      <c r="E6" s="1048" t="s">
        <v>477</v>
      </c>
      <c r="F6" s="1048" t="s">
        <v>570</v>
      </c>
      <c r="G6" s="1048" t="s">
        <v>462</v>
      </c>
      <c r="H6" s="1048" t="s">
        <v>571</v>
      </c>
      <c r="I6" s="1048" t="s">
        <v>572</v>
      </c>
      <c r="J6" s="1048" t="s">
        <v>573</v>
      </c>
      <c r="K6" s="1048" t="s">
        <v>574</v>
      </c>
      <c r="L6" s="1048" t="s">
        <v>575</v>
      </c>
      <c r="M6" s="1048" t="s">
        <v>576</v>
      </c>
      <c r="N6" s="1048" t="s">
        <v>372</v>
      </c>
      <c r="O6" s="1554"/>
    </row>
    <row r="7" spans="1:29" ht="24" customHeight="1" thickBot="1" x14ac:dyDescent="0.3">
      <c r="A7" s="1536" t="s">
        <v>635</v>
      </c>
      <c r="B7" s="1536"/>
      <c r="C7" s="1001"/>
      <c r="D7" s="997"/>
      <c r="E7" s="997"/>
      <c r="F7" s="997"/>
      <c r="G7" s="997"/>
      <c r="H7" s="997"/>
      <c r="I7" s="997"/>
      <c r="J7" s="997"/>
      <c r="K7" s="997"/>
      <c r="L7" s="997"/>
      <c r="M7" s="997"/>
      <c r="N7" s="1819" t="s">
        <v>699</v>
      </c>
      <c r="O7" s="1819"/>
      <c r="Q7" s="343"/>
    </row>
    <row r="8" spans="1:29" ht="24" customHeight="1" x14ac:dyDescent="0.25">
      <c r="A8" s="1266" t="s">
        <v>51</v>
      </c>
      <c r="B8" s="1142">
        <v>0</v>
      </c>
      <c r="C8" s="552">
        <v>0</v>
      </c>
      <c r="D8" s="552">
        <v>0</v>
      </c>
      <c r="E8" s="552">
        <v>0</v>
      </c>
      <c r="F8" s="552">
        <v>0</v>
      </c>
      <c r="G8" s="552">
        <v>0</v>
      </c>
      <c r="H8" s="552">
        <v>0</v>
      </c>
      <c r="I8" s="552">
        <v>0</v>
      </c>
      <c r="J8" s="552">
        <v>0</v>
      </c>
      <c r="K8" s="552">
        <v>0</v>
      </c>
      <c r="L8" s="552">
        <v>0</v>
      </c>
      <c r="M8" s="552">
        <v>0</v>
      </c>
      <c r="N8" s="1142">
        <v>0</v>
      </c>
      <c r="O8" s="1141" t="s">
        <v>412</v>
      </c>
      <c r="Q8" s="343"/>
    </row>
    <row r="9" spans="1:29" ht="24" customHeight="1" x14ac:dyDescent="0.25">
      <c r="A9" s="1141" t="s">
        <v>56</v>
      </c>
      <c r="B9" s="1142">
        <v>0</v>
      </c>
      <c r="C9" s="1142">
        <v>0</v>
      </c>
      <c r="D9" s="1142">
        <v>3</v>
      </c>
      <c r="E9" s="1142">
        <v>0</v>
      </c>
      <c r="F9" s="1142">
        <v>2</v>
      </c>
      <c r="G9" s="1142">
        <v>0</v>
      </c>
      <c r="H9" s="1142">
        <v>0</v>
      </c>
      <c r="I9" s="1142">
        <v>0</v>
      </c>
      <c r="J9" s="1142">
        <v>0</v>
      </c>
      <c r="K9" s="1142">
        <v>0</v>
      </c>
      <c r="L9" s="1142">
        <v>0</v>
      </c>
      <c r="M9" s="1142">
        <v>0</v>
      </c>
      <c r="N9" s="620">
        <f>SUM(B9:M9)</f>
        <v>5</v>
      </c>
      <c r="O9" s="996" t="s">
        <v>449</v>
      </c>
      <c r="Q9" s="343"/>
    </row>
    <row r="10" spans="1:29" ht="24" customHeight="1" x14ac:dyDescent="0.25">
      <c r="A10" s="670" t="s">
        <v>57</v>
      </c>
      <c r="B10" s="620">
        <v>1</v>
      </c>
      <c r="C10" s="620">
        <v>0</v>
      </c>
      <c r="D10" s="607">
        <v>34</v>
      </c>
      <c r="E10" s="620">
        <v>0</v>
      </c>
      <c r="F10" s="607">
        <v>3</v>
      </c>
      <c r="G10" s="607">
        <v>4</v>
      </c>
      <c r="H10" s="620">
        <v>0</v>
      </c>
      <c r="I10" s="620">
        <v>1</v>
      </c>
      <c r="J10" s="620">
        <v>0</v>
      </c>
      <c r="K10" s="620">
        <v>1</v>
      </c>
      <c r="L10" s="620">
        <v>0</v>
      </c>
      <c r="M10" s="620">
        <v>0</v>
      </c>
      <c r="N10" s="607">
        <f>SUM(B10:M10)</f>
        <v>44</v>
      </c>
      <c r="O10" s="675" t="s">
        <v>413</v>
      </c>
      <c r="Q10" s="343"/>
    </row>
    <row r="11" spans="1:29" ht="29.1" customHeight="1" x14ac:dyDescent="0.35">
      <c r="A11" s="655" t="s">
        <v>528</v>
      </c>
      <c r="B11" s="620">
        <v>0</v>
      </c>
      <c r="C11" s="620">
        <v>0</v>
      </c>
      <c r="D11" s="607">
        <v>0</v>
      </c>
      <c r="E11" s="620">
        <v>0</v>
      </c>
      <c r="F11" s="607">
        <v>0</v>
      </c>
      <c r="G11" s="607">
        <v>0</v>
      </c>
      <c r="H11" s="620">
        <v>0</v>
      </c>
      <c r="I11" s="620">
        <v>0</v>
      </c>
      <c r="J11" s="620">
        <v>0</v>
      </c>
      <c r="K11" s="620">
        <v>0</v>
      </c>
      <c r="L11" s="620">
        <v>0</v>
      </c>
      <c r="M11" s="620">
        <v>0</v>
      </c>
      <c r="N11" s="607">
        <v>0</v>
      </c>
      <c r="O11" s="676" t="s">
        <v>416</v>
      </c>
      <c r="Q11" s="1364">
        <v>104</v>
      </c>
      <c r="R11" s="257">
        <v>187</v>
      </c>
      <c r="S11" s="257">
        <v>276</v>
      </c>
      <c r="T11" s="257">
        <v>23</v>
      </c>
      <c r="U11" s="257">
        <v>84</v>
      </c>
      <c r="V11" s="257">
        <v>237</v>
      </c>
      <c r="W11" s="257"/>
      <c r="X11" s="257">
        <v>54</v>
      </c>
      <c r="Y11" s="257">
        <v>26</v>
      </c>
      <c r="Z11" s="257">
        <v>32</v>
      </c>
      <c r="AA11" s="257">
        <v>1</v>
      </c>
      <c r="AB11" s="257"/>
      <c r="AC11" s="257">
        <v>1024</v>
      </c>
    </row>
    <row r="12" spans="1:29" ht="24" customHeight="1" x14ac:dyDescent="0.35">
      <c r="A12" s="671" t="s">
        <v>310</v>
      </c>
      <c r="B12" s="620">
        <v>0</v>
      </c>
      <c r="C12" s="620">
        <v>0</v>
      </c>
      <c r="D12" s="607">
        <v>0</v>
      </c>
      <c r="E12" s="620">
        <v>0</v>
      </c>
      <c r="F12" s="607">
        <v>0</v>
      </c>
      <c r="G12" s="607">
        <v>10</v>
      </c>
      <c r="H12" s="620">
        <v>0</v>
      </c>
      <c r="I12" s="620">
        <v>0</v>
      </c>
      <c r="J12" s="620">
        <v>0</v>
      </c>
      <c r="K12" s="620">
        <v>0</v>
      </c>
      <c r="L12" s="620">
        <v>0</v>
      </c>
      <c r="M12" s="620">
        <v>0</v>
      </c>
      <c r="N12" s="607">
        <f>SUM(B12:M12)</f>
        <v>10</v>
      </c>
      <c r="O12" s="678" t="s">
        <v>422</v>
      </c>
      <c r="Q12" s="1363">
        <v>26</v>
      </c>
      <c r="R12" s="1270">
        <v>19</v>
      </c>
      <c r="S12" s="1270">
        <v>213</v>
      </c>
      <c r="T12" s="1270"/>
      <c r="U12" s="1270">
        <v>55</v>
      </c>
      <c r="V12" s="1270">
        <v>109</v>
      </c>
      <c r="W12" s="1270">
        <v>1</v>
      </c>
      <c r="X12" s="1270">
        <v>41</v>
      </c>
      <c r="Y12" s="1270">
        <v>20</v>
      </c>
      <c r="Z12" s="1270">
        <v>6</v>
      </c>
      <c r="AA12" s="1270"/>
      <c r="AB12" s="1270"/>
      <c r="AC12" s="1270">
        <v>490</v>
      </c>
    </row>
    <row r="13" spans="1:29" ht="24" customHeight="1" x14ac:dyDescent="0.35">
      <c r="A13" s="671" t="s">
        <v>49</v>
      </c>
      <c r="B13" s="620">
        <v>23</v>
      </c>
      <c r="C13" s="620">
        <v>19</v>
      </c>
      <c r="D13" s="607">
        <v>170</v>
      </c>
      <c r="E13" s="620">
        <v>0</v>
      </c>
      <c r="F13" s="607">
        <v>49</v>
      </c>
      <c r="G13" s="607">
        <v>80</v>
      </c>
      <c r="H13" s="620">
        <v>0</v>
      </c>
      <c r="I13" s="620">
        <v>40</v>
      </c>
      <c r="J13" s="620">
        <v>20</v>
      </c>
      <c r="K13" s="620">
        <v>5</v>
      </c>
      <c r="L13" s="620">
        <v>0</v>
      </c>
      <c r="M13" s="620">
        <v>0</v>
      </c>
      <c r="N13" s="607">
        <f>SUM(B13:M13)</f>
        <v>406</v>
      </c>
      <c r="O13" s="677" t="s">
        <v>424</v>
      </c>
      <c r="Q13" s="1363">
        <v>6</v>
      </c>
      <c r="R13" s="1270">
        <v>1</v>
      </c>
      <c r="S13" s="1270">
        <v>31</v>
      </c>
      <c r="T13" s="1270">
        <v>0</v>
      </c>
      <c r="U13" s="1270">
        <v>2</v>
      </c>
      <c r="V13" s="1270">
        <v>270</v>
      </c>
      <c r="W13" s="1270">
        <v>0</v>
      </c>
      <c r="X13" s="1270">
        <v>2</v>
      </c>
      <c r="Y13" s="1270">
        <v>1</v>
      </c>
      <c r="Z13" s="1270">
        <v>1</v>
      </c>
      <c r="AA13" s="1270"/>
      <c r="AB13" s="1270"/>
      <c r="AC13" s="1270">
        <v>314</v>
      </c>
    </row>
    <row r="14" spans="1:29" ht="24" customHeight="1" x14ac:dyDescent="0.4">
      <c r="A14" s="671" t="s">
        <v>163</v>
      </c>
      <c r="B14" s="607">
        <v>0</v>
      </c>
      <c r="C14" s="607">
        <v>0</v>
      </c>
      <c r="D14" s="607">
        <v>0</v>
      </c>
      <c r="E14" s="620">
        <v>0</v>
      </c>
      <c r="F14" s="607">
        <v>0</v>
      </c>
      <c r="G14" s="607">
        <v>4</v>
      </c>
      <c r="H14" s="620">
        <v>0</v>
      </c>
      <c r="I14" s="607">
        <v>0</v>
      </c>
      <c r="J14" s="607">
        <v>0</v>
      </c>
      <c r="K14" s="607">
        <v>0</v>
      </c>
      <c r="L14" s="620">
        <v>0</v>
      </c>
      <c r="M14" s="620">
        <v>0</v>
      </c>
      <c r="N14" s="607">
        <f>SUM(B14:M14)</f>
        <v>4</v>
      </c>
      <c r="O14" s="677" t="s">
        <v>425</v>
      </c>
      <c r="Q14" s="1365">
        <f t="shared" ref="Q14:AA14" si="0">SUM(Q11:Q13)</f>
        <v>136</v>
      </c>
      <c r="R14" s="21">
        <f t="shared" si="0"/>
        <v>207</v>
      </c>
      <c r="S14" s="21">
        <f t="shared" si="0"/>
        <v>520</v>
      </c>
      <c r="T14" s="21">
        <f t="shared" si="0"/>
        <v>23</v>
      </c>
      <c r="U14" s="21">
        <f t="shared" si="0"/>
        <v>141</v>
      </c>
      <c r="V14" s="21">
        <f t="shared" si="0"/>
        <v>616</v>
      </c>
      <c r="W14" s="21">
        <f t="shared" si="0"/>
        <v>1</v>
      </c>
      <c r="X14" s="21">
        <f t="shared" si="0"/>
        <v>97</v>
      </c>
      <c r="Y14" s="21">
        <f t="shared" si="0"/>
        <v>47</v>
      </c>
      <c r="Z14" s="21">
        <f t="shared" si="0"/>
        <v>39</v>
      </c>
      <c r="AA14" s="21">
        <f t="shared" si="0"/>
        <v>1</v>
      </c>
      <c r="AB14" s="21"/>
      <c r="AC14" s="21">
        <f>SUM(AC11:AC13)</f>
        <v>1828</v>
      </c>
    </row>
    <row r="15" spans="1:29" ht="24" customHeight="1" x14ac:dyDescent="0.35">
      <c r="A15" s="645" t="s">
        <v>562</v>
      </c>
      <c r="B15" s="607">
        <v>0</v>
      </c>
      <c r="C15" s="607">
        <v>0</v>
      </c>
      <c r="D15" s="607">
        <v>3</v>
      </c>
      <c r="E15" s="607">
        <v>0</v>
      </c>
      <c r="F15" s="607">
        <v>0</v>
      </c>
      <c r="G15" s="607">
        <v>0</v>
      </c>
      <c r="H15" s="607">
        <v>0</v>
      </c>
      <c r="I15" s="607">
        <v>0</v>
      </c>
      <c r="J15" s="607">
        <v>0</v>
      </c>
      <c r="K15" s="607">
        <v>0</v>
      </c>
      <c r="L15" s="607">
        <v>0</v>
      </c>
      <c r="M15" s="607">
        <v>0</v>
      </c>
      <c r="N15" s="607">
        <f>SUM(B15:M15)</f>
        <v>3</v>
      </c>
      <c r="O15" s="679" t="s">
        <v>563</v>
      </c>
      <c r="Q15" s="1364">
        <v>284</v>
      </c>
      <c r="R15" s="257">
        <v>337</v>
      </c>
      <c r="S15" s="257">
        <v>698</v>
      </c>
      <c r="T15" s="257">
        <v>125</v>
      </c>
      <c r="U15" s="257">
        <v>49</v>
      </c>
      <c r="V15" s="257">
        <v>767</v>
      </c>
      <c r="W15" s="257"/>
      <c r="X15" s="257">
        <v>114</v>
      </c>
      <c r="Y15" s="257">
        <v>117</v>
      </c>
      <c r="Z15" s="257">
        <v>145</v>
      </c>
      <c r="AA15" s="257">
        <v>132</v>
      </c>
      <c r="AB15" s="257">
        <v>21</v>
      </c>
      <c r="AC15" s="257">
        <v>2789</v>
      </c>
    </row>
    <row r="16" spans="1:29" ht="24" customHeight="1" x14ac:dyDescent="0.35">
      <c r="A16" s="1143" t="s">
        <v>527</v>
      </c>
      <c r="B16" s="510">
        <v>0</v>
      </c>
      <c r="C16" s="510">
        <v>0</v>
      </c>
      <c r="D16" s="510">
        <v>0</v>
      </c>
      <c r="E16" s="510">
        <v>0</v>
      </c>
      <c r="F16" s="510">
        <v>0</v>
      </c>
      <c r="G16" s="510">
        <v>0</v>
      </c>
      <c r="H16" s="510">
        <v>0</v>
      </c>
      <c r="I16" s="510">
        <v>0</v>
      </c>
      <c r="J16" s="510">
        <v>0</v>
      </c>
      <c r="K16" s="510">
        <v>0</v>
      </c>
      <c r="L16" s="510">
        <v>0</v>
      </c>
      <c r="M16" s="510">
        <v>0</v>
      </c>
      <c r="N16" s="510">
        <v>0</v>
      </c>
      <c r="O16" s="1143" t="s">
        <v>557</v>
      </c>
      <c r="Q16" s="1364">
        <f t="shared" ref="Q16:AC16" si="1">SUM(Q14:Q15)</f>
        <v>420</v>
      </c>
      <c r="R16" s="257">
        <f t="shared" si="1"/>
        <v>544</v>
      </c>
      <c r="S16" s="257">
        <f t="shared" si="1"/>
        <v>1218</v>
      </c>
      <c r="T16" s="257">
        <f t="shared" si="1"/>
        <v>148</v>
      </c>
      <c r="U16" s="257">
        <f t="shared" si="1"/>
        <v>190</v>
      </c>
      <c r="V16" s="257">
        <f t="shared" si="1"/>
        <v>1383</v>
      </c>
      <c r="W16" s="257">
        <f t="shared" si="1"/>
        <v>1</v>
      </c>
      <c r="X16" s="257">
        <f t="shared" si="1"/>
        <v>211</v>
      </c>
      <c r="Y16" s="257">
        <f t="shared" si="1"/>
        <v>164</v>
      </c>
      <c r="Z16" s="257">
        <f t="shared" si="1"/>
        <v>184</v>
      </c>
      <c r="AA16" s="257">
        <f t="shared" si="1"/>
        <v>133</v>
      </c>
      <c r="AB16" s="257">
        <f t="shared" si="1"/>
        <v>21</v>
      </c>
      <c r="AC16" s="257">
        <f t="shared" si="1"/>
        <v>4617</v>
      </c>
    </row>
    <row r="17" spans="1:27" ht="24" customHeight="1" thickBot="1" x14ac:dyDescent="0.3">
      <c r="A17" s="1087" t="s">
        <v>919</v>
      </c>
      <c r="B17" s="1089">
        <v>2</v>
      </c>
      <c r="C17" s="1089">
        <v>0</v>
      </c>
      <c r="D17" s="1089">
        <v>3</v>
      </c>
      <c r="E17" s="1089">
        <v>0</v>
      </c>
      <c r="F17" s="1089">
        <v>1</v>
      </c>
      <c r="G17" s="1089">
        <v>11</v>
      </c>
      <c r="H17" s="1089">
        <v>1</v>
      </c>
      <c r="I17" s="1089">
        <v>0</v>
      </c>
      <c r="J17" s="1089">
        <v>0</v>
      </c>
      <c r="K17" s="1089">
        <v>0</v>
      </c>
      <c r="L17" s="1089">
        <v>0</v>
      </c>
      <c r="M17" s="1089">
        <v>0</v>
      </c>
      <c r="N17" s="1089">
        <f>SUM(B17:M17)</f>
        <v>18</v>
      </c>
      <c r="O17" s="1087" t="s">
        <v>918</v>
      </c>
      <c r="Q17" s="343"/>
    </row>
    <row r="18" spans="1:27" ht="24" customHeight="1" thickBot="1" x14ac:dyDescent="0.3">
      <c r="A18" s="680" t="s">
        <v>550</v>
      </c>
      <c r="B18" s="559">
        <f>SUM(B9:B17)</f>
        <v>26</v>
      </c>
      <c r="C18" s="559">
        <f>SUM(C9:C17)</f>
        <v>19</v>
      </c>
      <c r="D18" s="559">
        <f>SUM(D9:D17)</f>
        <v>213</v>
      </c>
      <c r="E18" s="559">
        <v>0</v>
      </c>
      <c r="F18" s="559">
        <f t="shared" ref="F18:K18" si="2">SUM(F9:F17)</f>
        <v>55</v>
      </c>
      <c r="G18" s="559">
        <f t="shared" si="2"/>
        <v>109</v>
      </c>
      <c r="H18" s="559">
        <f t="shared" si="2"/>
        <v>1</v>
      </c>
      <c r="I18" s="559">
        <f t="shared" si="2"/>
        <v>41</v>
      </c>
      <c r="J18" s="559">
        <f t="shared" si="2"/>
        <v>20</v>
      </c>
      <c r="K18" s="559">
        <f t="shared" si="2"/>
        <v>6</v>
      </c>
      <c r="L18" s="554">
        <v>0</v>
      </c>
      <c r="M18" s="554">
        <v>0</v>
      </c>
      <c r="N18" s="559">
        <f>SUM(B18:M18)</f>
        <v>490</v>
      </c>
      <c r="O18" s="681" t="s">
        <v>682</v>
      </c>
      <c r="Q18" s="343"/>
    </row>
    <row r="19" spans="1:27" ht="24" customHeight="1" thickBot="1" x14ac:dyDescent="0.3">
      <c r="A19" s="682" t="s">
        <v>690</v>
      </c>
      <c r="B19" s="646">
        <v>6</v>
      </c>
      <c r="C19" s="646">
        <v>1</v>
      </c>
      <c r="D19" s="646">
        <v>31</v>
      </c>
      <c r="E19" s="646">
        <v>0</v>
      </c>
      <c r="F19" s="646">
        <v>2</v>
      </c>
      <c r="G19" s="646">
        <v>270</v>
      </c>
      <c r="H19" s="646">
        <v>0</v>
      </c>
      <c r="I19" s="646">
        <v>2</v>
      </c>
      <c r="J19" s="646">
        <v>1</v>
      </c>
      <c r="K19" s="646">
        <v>1</v>
      </c>
      <c r="L19" s="646">
        <v>0</v>
      </c>
      <c r="M19" s="646">
        <v>0</v>
      </c>
      <c r="N19" s="646">
        <f>SUM(B19:M19)</f>
        <v>314</v>
      </c>
      <c r="O19" s="683" t="s">
        <v>870</v>
      </c>
      <c r="Q19" s="343"/>
    </row>
    <row r="20" spans="1:27" ht="24" customHeight="1" thickBot="1" x14ac:dyDescent="0.3">
      <c r="A20" s="684" t="s">
        <v>610</v>
      </c>
      <c r="B20" s="646">
        <v>136</v>
      </c>
      <c r="C20" s="646">
        <v>207</v>
      </c>
      <c r="D20" s="646">
        <v>520</v>
      </c>
      <c r="E20" s="646">
        <v>23</v>
      </c>
      <c r="F20" s="646">
        <v>141</v>
      </c>
      <c r="G20" s="646">
        <v>616</v>
      </c>
      <c r="H20" s="646">
        <v>1</v>
      </c>
      <c r="I20" s="646">
        <v>97</v>
      </c>
      <c r="J20" s="646">
        <v>47</v>
      </c>
      <c r="K20" s="646">
        <v>39</v>
      </c>
      <c r="L20" s="646">
        <v>1</v>
      </c>
      <c r="M20" s="646">
        <v>0</v>
      </c>
      <c r="N20" s="646">
        <v>1828</v>
      </c>
      <c r="O20" s="986" t="s">
        <v>697</v>
      </c>
      <c r="P20" s="1132"/>
      <c r="Q20" s="1132"/>
      <c r="R20" s="1132"/>
      <c r="S20" s="1132"/>
      <c r="T20" s="1132"/>
      <c r="U20" s="1132"/>
      <c r="V20" s="1132"/>
      <c r="W20" s="1132"/>
      <c r="X20" s="1132"/>
      <c r="Y20" s="1132"/>
      <c r="Z20" s="1132"/>
      <c r="AA20" s="1132"/>
    </row>
    <row r="21" spans="1:27" ht="24" customHeight="1" thickBot="1" x14ac:dyDescent="0.3">
      <c r="A21" s="560" t="s">
        <v>781</v>
      </c>
      <c r="B21" s="561">
        <v>0</v>
      </c>
      <c r="C21" s="561">
        <v>0</v>
      </c>
      <c r="D21" s="562">
        <v>0</v>
      </c>
      <c r="E21" s="562">
        <v>0</v>
      </c>
      <c r="F21" s="562">
        <v>0</v>
      </c>
      <c r="G21" s="562">
        <v>0</v>
      </c>
      <c r="H21" s="562">
        <v>0</v>
      </c>
      <c r="I21" s="562">
        <v>0</v>
      </c>
      <c r="J21" s="562">
        <v>0</v>
      </c>
      <c r="K21" s="562">
        <v>0</v>
      </c>
      <c r="L21" s="562">
        <v>0</v>
      </c>
      <c r="M21" s="562">
        <v>0</v>
      </c>
      <c r="N21" s="561">
        <v>0</v>
      </c>
      <c r="O21" s="496" t="s">
        <v>552</v>
      </c>
      <c r="Q21" s="343"/>
    </row>
    <row r="22" spans="1:27" ht="24" customHeight="1" x14ac:dyDescent="0.25">
      <c r="A22" s="497" t="s">
        <v>103</v>
      </c>
      <c r="B22" s="994">
        <v>0</v>
      </c>
      <c r="C22" s="994">
        <v>0</v>
      </c>
      <c r="D22" s="994">
        <v>0</v>
      </c>
      <c r="E22" s="994">
        <v>0</v>
      </c>
      <c r="F22" s="994">
        <v>0</v>
      </c>
      <c r="G22" s="994">
        <v>0</v>
      </c>
      <c r="H22" s="994">
        <v>0</v>
      </c>
      <c r="I22" s="994">
        <v>0</v>
      </c>
      <c r="J22" s="994">
        <v>0</v>
      </c>
      <c r="K22" s="994">
        <v>0</v>
      </c>
      <c r="L22" s="994">
        <v>0</v>
      </c>
      <c r="M22" s="994">
        <v>0</v>
      </c>
      <c r="N22" s="994">
        <f t="shared" ref="N22:N32" si="3">SUM(B22:M22)</f>
        <v>0</v>
      </c>
      <c r="O22" s="635" t="s">
        <v>390</v>
      </c>
      <c r="Q22" s="343"/>
    </row>
    <row r="23" spans="1:27" ht="24" customHeight="1" x14ac:dyDescent="0.25">
      <c r="A23" s="501" t="s">
        <v>123</v>
      </c>
      <c r="B23" s="564">
        <v>1</v>
      </c>
      <c r="C23" s="564">
        <v>0</v>
      </c>
      <c r="D23" s="607">
        <v>49</v>
      </c>
      <c r="E23" s="607">
        <v>0</v>
      </c>
      <c r="F23" s="607">
        <v>1</v>
      </c>
      <c r="G23" s="607">
        <v>34</v>
      </c>
      <c r="H23" s="607">
        <v>0</v>
      </c>
      <c r="I23" s="607">
        <v>0</v>
      </c>
      <c r="J23" s="607">
        <v>0</v>
      </c>
      <c r="K23" s="607">
        <v>0</v>
      </c>
      <c r="L23" s="607">
        <v>0</v>
      </c>
      <c r="M23" s="607">
        <v>0</v>
      </c>
      <c r="N23" s="546">
        <f t="shared" si="3"/>
        <v>85</v>
      </c>
      <c r="O23" s="636" t="s">
        <v>396</v>
      </c>
      <c r="Q23" s="343"/>
    </row>
    <row r="24" spans="1:27" ht="24" customHeight="1" x14ac:dyDescent="0.25">
      <c r="A24" s="1004" t="s">
        <v>928</v>
      </c>
      <c r="B24" s="994">
        <v>0</v>
      </c>
      <c r="C24" s="994">
        <v>0</v>
      </c>
      <c r="D24" s="994">
        <v>0</v>
      </c>
      <c r="E24" s="994">
        <v>0</v>
      </c>
      <c r="F24" s="994">
        <v>0</v>
      </c>
      <c r="G24" s="994">
        <v>0</v>
      </c>
      <c r="H24" s="994">
        <v>0</v>
      </c>
      <c r="I24" s="994">
        <v>0</v>
      </c>
      <c r="J24" s="994">
        <v>0</v>
      </c>
      <c r="K24" s="994">
        <v>0</v>
      </c>
      <c r="L24" s="994">
        <v>0</v>
      </c>
      <c r="M24" s="994">
        <v>0</v>
      </c>
      <c r="N24" s="994">
        <f t="shared" si="3"/>
        <v>0</v>
      </c>
      <c r="O24" s="690" t="s">
        <v>931</v>
      </c>
      <c r="Q24" s="343"/>
    </row>
    <row r="25" spans="1:27" ht="24" customHeight="1" x14ac:dyDescent="0.25">
      <c r="A25" s="501" t="s">
        <v>139</v>
      </c>
      <c r="B25" s="564">
        <v>10</v>
      </c>
      <c r="C25" s="564">
        <v>2</v>
      </c>
      <c r="D25" s="607">
        <v>34</v>
      </c>
      <c r="E25" s="607">
        <v>0</v>
      </c>
      <c r="F25" s="607">
        <v>0</v>
      </c>
      <c r="G25" s="607">
        <v>3</v>
      </c>
      <c r="H25" s="607">
        <v>0</v>
      </c>
      <c r="I25" s="607">
        <v>1</v>
      </c>
      <c r="J25" s="607">
        <v>3</v>
      </c>
      <c r="K25" s="607">
        <v>1</v>
      </c>
      <c r="L25" s="607">
        <v>0</v>
      </c>
      <c r="M25" s="607">
        <v>9</v>
      </c>
      <c r="N25" s="546">
        <f t="shared" si="3"/>
        <v>63</v>
      </c>
      <c r="O25" s="636" t="s">
        <v>397</v>
      </c>
      <c r="Q25" s="343"/>
    </row>
    <row r="26" spans="1:27" ht="24" customHeight="1" x14ac:dyDescent="0.25">
      <c r="A26" s="501" t="s">
        <v>33</v>
      </c>
      <c r="B26" s="564">
        <v>76</v>
      </c>
      <c r="C26" s="564">
        <v>33</v>
      </c>
      <c r="D26" s="607">
        <v>179</v>
      </c>
      <c r="E26" s="607">
        <v>42</v>
      </c>
      <c r="F26" s="607">
        <v>0</v>
      </c>
      <c r="G26" s="607">
        <v>93</v>
      </c>
      <c r="H26" s="607">
        <v>0</v>
      </c>
      <c r="I26" s="607">
        <v>72</v>
      </c>
      <c r="J26" s="607">
        <v>72</v>
      </c>
      <c r="K26" s="607">
        <v>83</v>
      </c>
      <c r="L26" s="607">
        <v>67</v>
      </c>
      <c r="M26" s="607">
        <v>10</v>
      </c>
      <c r="N26" s="546">
        <f t="shared" si="3"/>
        <v>727</v>
      </c>
      <c r="O26" s="636" t="s">
        <v>399</v>
      </c>
      <c r="Q26" s="343"/>
    </row>
    <row r="27" spans="1:27" ht="24" customHeight="1" x14ac:dyDescent="0.25">
      <c r="A27" s="1051" t="s">
        <v>30</v>
      </c>
      <c r="B27" s="548">
        <v>17</v>
      </c>
      <c r="C27" s="548">
        <v>62</v>
      </c>
      <c r="D27" s="552">
        <v>46</v>
      </c>
      <c r="E27" s="552">
        <v>36</v>
      </c>
      <c r="F27" s="552">
        <v>2</v>
      </c>
      <c r="G27" s="552">
        <v>10</v>
      </c>
      <c r="H27" s="552">
        <v>0</v>
      </c>
      <c r="I27" s="552">
        <v>6</v>
      </c>
      <c r="J27" s="552">
        <v>0</v>
      </c>
      <c r="K27" s="552">
        <v>36</v>
      </c>
      <c r="L27" s="552">
        <v>0</v>
      </c>
      <c r="M27" s="552">
        <v>0</v>
      </c>
      <c r="N27" s="549">
        <f t="shared" si="3"/>
        <v>215</v>
      </c>
      <c r="O27" s="636" t="s">
        <v>401</v>
      </c>
      <c r="Q27" s="343"/>
    </row>
    <row r="28" spans="1:27" ht="24" customHeight="1" x14ac:dyDescent="0.25">
      <c r="A28" s="544" t="s">
        <v>296</v>
      </c>
      <c r="B28" s="548">
        <v>140</v>
      </c>
      <c r="C28" s="548">
        <v>165</v>
      </c>
      <c r="D28" s="552">
        <v>244</v>
      </c>
      <c r="E28" s="552">
        <v>45</v>
      </c>
      <c r="F28" s="552">
        <v>9</v>
      </c>
      <c r="G28" s="552">
        <v>318</v>
      </c>
      <c r="H28" s="552">
        <v>0</v>
      </c>
      <c r="I28" s="552">
        <v>32</v>
      </c>
      <c r="J28" s="552">
        <v>36</v>
      </c>
      <c r="K28" s="552">
        <v>25</v>
      </c>
      <c r="L28" s="552">
        <v>65</v>
      </c>
      <c r="M28" s="552">
        <v>0</v>
      </c>
      <c r="N28" s="549">
        <f t="shared" si="3"/>
        <v>1079</v>
      </c>
      <c r="O28" s="637" t="s">
        <v>402</v>
      </c>
      <c r="Q28" s="343"/>
    </row>
    <row r="29" spans="1:27" ht="24" customHeight="1" x14ac:dyDescent="0.25">
      <c r="A29" s="544" t="s">
        <v>26</v>
      </c>
      <c r="B29" s="548">
        <v>18</v>
      </c>
      <c r="C29" s="548">
        <v>70</v>
      </c>
      <c r="D29" s="552">
        <v>117</v>
      </c>
      <c r="E29" s="552">
        <v>0</v>
      </c>
      <c r="F29" s="552">
        <v>5</v>
      </c>
      <c r="G29" s="552">
        <v>102</v>
      </c>
      <c r="H29" s="552">
        <v>0</v>
      </c>
      <c r="I29" s="552">
        <v>2</v>
      </c>
      <c r="J29" s="552">
        <v>4</v>
      </c>
      <c r="K29" s="552">
        <v>0</v>
      </c>
      <c r="L29" s="552">
        <v>0</v>
      </c>
      <c r="M29" s="552">
        <v>2</v>
      </c>
      <c r="N29" s="549">
        <f t="shared" si="3"/>
        <v>320</v>
      </c>
      <c r="O29" s="637" t="s">
        <v>404</v>
      </c>
      <c r="Q29" s="343"/>
    </row>
    <row r="30" spans="1:27" ht="24" customHeight="1" x14ac:dyDescent="0.25">
      <c r="A30" s="544" t="s">
        <v>38</v>
      </c>
      <c r="B30" s="548">
        <v>20</v>
      </c>
      <c r="C30" s="548">
        <v>5</v>
      </c>
      <c r="D30" s="552">
        <v>15</v>
      </c>
      <c r="E30" s="552">
        <v>2</v>
      </c>
      <c r="F30" s="552">
        <v>32</v>
      </c>
      <c r="G30" s="552">
        <v>133</v>
      </c>
      <c r="H30" s="552">
        <v>0</v>
      </c>
      <c r="I30" s="552">
        <v>1</v>
      </c>
      <c r="J30" s="552">
        <v>2</v>
      </c>
      <c r="K30" s="552">
        <v>0</v>
      </c>
      <c r="L30" s="552">
        <v>0</v>
      </c>
      <c r="M30" s="552">
        <v>0</v>
      </c>
      <c r="N30" s="549">
        <f t="shared" si="3"/>
        <v>210</v>
      </c>
      <c r="O30" s="637" t="s">
        <v>406</v>
      </c>
      <c r="Q30" s="343"/>
    </row>
    <row r="31" spans="1:27" ht="24" customHeight="1" thickBot="1" x14ac:dyDescent="0.3">
      <c r="A31" s="544" t="s">
        <v>43</v>
      </c>
      <c r="B31" s="548">
        <v>2</v>
      </c>
      <c r="C31" s="548">
        <v>0</v>
      </c>
      <c r="D31" s="552">
        <v>14</v>
      </c>
      <c r="E31" s="552">
        <v>0</v>
      </c>
      <c r="F31" s="552">
        <v>0</v>
      </c>
      <c r="G31" s="552">
        <v>74</v>
      </c>
      <c r="H31" s="552">
        <v>0</v>
      </c>
      <c r="I31" s="552">
        <v>0</v>
      </c>
      <c r="J31" s="552">
        <v>0</v>
      </c>
      <c r="K31" s="552">
        <v>0</v>
      </c>
      <c r="L31" s="552">
        <v>0</v>
      </c>
      <c r="M31" s="552">
        <v>0</v>
      </c>
      <c r="N31" s="549">
        <f t="shared" si="3"/>
        <v>90</v>
      </c>
      <c r="O31" s="637" t="s">
        <v>408</v>
      </c>
      <c r="Q31" s="343"/>
    </row>
    <row r="32" spans="1:27" ht="24" customHeight="1" thickBot="1" x14ac:dyDescent="0.3">
      <c r="A32" s="704" t="s">
        <v>619</v>
      </c>
      <c r="B32" s="559">
        <f t="shared" ref="B32:G32" si="4">SUM(B22:B31)</f>
        <v>284</v>
      </c>
      <c r="C32" s="559">
        <f t="shared" si="4"/>
        <v>337</v>
      </c>
      <c r="D32" s="554">
        <f t="shared" si="4"/>
        <v>698</v>
      </c>
      <c r="E32" s="554">
        <f t="shared" si="4"/>
        <v>125</v>
      </c>
      <c r="F32" s="554">
        <f t="shared" si="4"/>
        <v>49</v>
      </c>
      <c r="G32" s="554">
        <f t="shared" si="4"/>
        <v>767</v>
      </c>
      <c r="H32" s="554">
        <v>0</v>
      </c>
      <c r="I32" s="554">
        <f>SUM(I22:I31)</f>
        <v>114</v>
      </c>
      <c r="J32" s="554">
        <f>SUM(J22:J31)</f>
        <v>117</v>
      </c>
      <c r="K32" s="554">
        <f>SUM(K22:K31)</f>
        <v>145</v>
      </c>
      <c r="L32" s="554">
        <f>SUM(L22:L31)</f>
        <v>132</v>
      </c>
      <c r="M32" s="554">
        <f>SUM(M22:M31)</f>
        <v>21</v>
      </c>
      <c r="N32" s="559">
        <f t="shared" si="3"/>
        <v>2789</v>
      </c>
      <c r="O32" s="538" t="s">
        <v>700</v>
      </c>
      <c r="Q32" s="343"/>
    </row>
    <row r="33" spans="1:17" ht="24" customHeight="1" thickBot="1" x14ac:dyDescent="0.3">
      <c r="A33" s="560" t="s">
        <v>782</v>
      </c>
      <c r="B33" s="561">
        <v>0</v>
      </c>
      <c r="C33" s="561">
        <v>0</v>
      </c>
      <c r="D33" s="562">
        <v>0</v>
      </c>
      <c r="E33" s="562">
        <v>0</v>
      </c>
      <c r="F33" s="562">
        <v>0</v>
      </c>
      <c r="G33" s="562">
        <v>0</v>
      </c>
      <c r="H33" s="562">
        <v>0</v>
      </c>
      <c r="I33" s="562">
        <v>0</v>
      </c>
      <c r="J33" s="562">
        <v>0</v>
      </c>
      <c r="K33" s="562">
        <v>0</v>
      </c>
      <c r="L33" s="562">
        <v>0</v>
      </c>
      <c r="M33" s="562">
        <v>0</v>
      </c>
      <c r="N33" s="562">
        <v>0</v>
      </c>
      <c r="O33" s="697" t="s">
        <v>701</v>
      </c>
      <c r="Q33" s="343"/>
    </row>
    <row r="34" spans="1:17" ht="24" customHeight="1" thickBot="1" x14ac:dyDescent="0.3">
      <c r="A34" s="497" t="s">
        <v>31</v>
      </c>
      <c r="B34" s="994">
        <v>0</v>
      </c>
      <c r="C34" s="994">
        <v>0</v>
      </c>
      <c r="D34" s="994">
        <v>0</v>
      </c>
      <c r="E34" s="994">
        <v>0</v>
      </c>
      <c r="F34" s="994">
        <v>0</v>
      </c>
      <c r="G34" s="994">
        <v>0</v>
      </c>
      <c r="H34" s="994">
        <v>0</v>
      </c>
      <c r="I34" s="994">
        <v>0</v>
      </c>
      <c r="J34" s="994">
        <v>0</v>
      </c>
      <c r="K34" s="994">
        <v>0</v>
      </c>
      <c r="L34" s="994">
        <v>0</v>
      </c>
      <c r="M34" s="994">
        <v>0</v>
      </c>
      <c r="N34" s="994">
        <v>0</v>
      </c>
      <c r="O34" s="638" t="s">
        <v>397</v>
      </c>
      <c r="Q34" s="343"/>
    </row>
    <row r="35" spans="1:17" ht="24" customHeight="1" thickBot="1" x14ac:dyDescent="0.3">
      <c r="A35" s="569" t="s">
        <v>625</v>
      </c>
      <c r="B35" s="559">
        <v>0</v>
      </c>
      <c r="C35" s="559">
        <v>0</v>
      </c>
      <c r="D35" s="554">
        <v>0</v>
      </c>
      <c r="E35" s="554">
        <v>0</v>
      </c>
      <c r="F35" s="554">
        <v>0</v>
      </c>
      <c r="G35" s="554">
        <v>0</v>
      </c>
      <c r="H35" s="554">
        <v>0</v>
      </c>
      <c r="I35" s="554">
        <v>0</v>
      </c>
      <c r="J35" s="554">
        <v>0</v>
      </c>
      <c r="K35" s="554">
        <v>0</v>
      </c>
      <c r="L35" s="554">
        <v>0</v>
      </c>
      <c r="M35" s="554">
        <v>0</v>
      </c>
      <c r="N35" s="559">
        <v>0</v>
      </c>
      <c r="O35" s="986" t="s">
        <v>702</v>
      </c>
      <c r="Q35" s="343"/>
    </row>
    <row r="36" spans="1:17" ht="24" customHeight="1" thickBot="1" x14ac:dyDescent="0.3">
      <c r="A36" s="535" t="s">
        <v>876</v>
      </c>
      <c r="B36" s="570">
        <v>420</v>
      </c>
      <c r="C36" s="570">
        <v>544</v>
      </c>
      <c r="D36" s="570">
        <v>1218</v>
      </c>
      <c r="E36" s="570">
        <v>148</v>
      </c>
      <c r="F36" s="570">
        <v>190</v>
      </c>
      <c r="G36" s="570">
        <v>1383</v>
      </c>
      <c r="H36" s="570">
        <v>1</v>
      </c>
      <c r="I36" s="570">
        <v>211</v>
      </c>
      <c r="J36" s="570">
        <v>164</v>
      </c>
      <c r="K36" s="570">
        <v>184</v>
      </c>
      <c r="L36" s="554">
        <v>133</v>
      </c>
      <c r="M36" s="554">
        <v>21</v>
      </c>
      <c r="N36" s="570">
        <v>4617</v>
      </c>
      <c r="O36" s="537" t="s">
        <v>877</v>
      </c>
      <c r="Q36" s="343"/>
    </row>
    <row r="37" spans="1:17" ht="24" customHeight="1" x14ac:dyDescent="0.25">
      <c r="A37" s="1824" t="s">
        <v>878</v>
      </c>
      <c r="B37" s="1824"/>
      <c r="C37" s="1824"/>
      <c r="D37" s="1824"/>
      <c r="E37" s="1824"/>
      <c r="F37" s="1824"/>
      <c r="G37" s="657"/>
      <c r="H37" s="657"/>
      <c r="I37" s="258"/>
      <c r="J37" s="258"/>
      <c r="N37" s="459"/>
      <c r="O37" s="694" t="s">
        <v>873</v>
      </c>
      <c r="Q37" s="343"/>
    </row>
  </sheetData>
  <mergeCells count="8">
    <mergeCell ref="A37:F37"/>
    <mergeCell ref="A1:O1"/>
    <mergeCell ref="A2:O2"/>
    <mergeCell ref="A4:A6"/>
    <mergeCell ref="B4:M4"/>
    <mergeCell ref="O4:O6"/>
    <mergeCell ref="A7:B7"/>
    <mergeCell ref="N7:O7"/>
  </mergeCells>
  <printOptions horizontalCentered="1"/>
  <pageMargins left="0.23622047244094491" right="0.23622047244094491" top="0.59055118110236227" bottom="0.55118110236220474" header="0.31496062992125984" footer="0.31496062992125984"/>
  <pageSetup paperSize="9" scale="50" orientation="landscape" r:id="rId1"/>
  <headerFooter>
    <oddFooter>&amp;C&amp;12 &amp;"Arial,Bold"&amp;14 32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7"/>
  <sheetViews>
    <sheetView rightToLeft="1" view="pageBreakPreview" topLeftCell="A4" zoomScale="60" zoomScaleNormal="60" workbookViewId="0">
      <selection activeCell="O31" sqref="O31:Z31"/>
    </sheetView>
  </sheetViews>
  <sheetFormatPr defaultColWidth="9.140625" defaultRowHeight="34.15" customHeight="1" x14ac:dyDescent="0.25"/>
  <cols>
    <col min="1" max="1" width="40.140625" style="459" customWidth="1"/>
    <col min="2" max="2" width="17.5703125" style="459" customWidth="1"/>
    <col min="3" max="3" width="14" style="459" customWidth="1"/>
    <col min="4" max="4" width="12.28515625" style="459" customWidth="1"/>
    <col min="5" max="5" width="15.85546875" style="459" customWidth="1"/>
    <col min="6" max="6" width="13" style="459" customWidth="1"/>
    <col min="7" max="7" width="13.85546875" style="459" customWidth="1"/>
    <col min="8" max="8" width="14.85546875" style="459" customWidth="1"/>
    <col min="9" max="9" width="17.42578125" style="459" customWidth="1"/>
    <col min="10" max="10" width="14.85546875" style="459" customWidth="1"/>
    <col min="11" max="11" width="15.5703125" style="459" customWidth="1"/>
    <col min="12" max="12" width="14.42578125" style="459" customWidth="1"/>
    <col min="13" max="13" width="11" style="343" customWidth="1"/>
    <col min="14" max="14" width="64.140625" style="459" customWidth="1"/>
    <col min="15" max="16" width="9.42578125" style="459" bestFit="1" customWidth="1"/>
    <col min="17" max="17" width="9.140625" style="459"/>
    <col min="18" max="18" width="10.5703125" style="459" bestFit="1" customWidth="1"/>
    <col min="19" max="20" width="9.140625" style="459"/>
    <col min="21" max="22" width="9.42578125" style="459" bestFit="1" customWidth="1"/>
    <col min="23" max="23" width="10.5703125" style="459" bestFit="1" customWidth="1"/>
    <col min="24" max="25" width="9.42578125" style="459" bestFit="1" customWidth="1"/>
    <col min="26" max="26" width="10.5703125" style="459" bestFit="1" customWidth="1"/>
    <col min="27" max="16384" width="9.140625" style="459"/>
  </cols>
  <sheetData>
    <row r="1" spans="1:26" ht="26.1" customHeight="1" x14ac:dyDescent="0.25">
      <c r="A1" s="1751" t="s">
        <v>1015</v>
      </c>
      <c r="B1" s="1751"/>
      <c r="C1" s="1751"/>
      <c r="D1" s="1751"/>
      <c r="E1" s="1751"/>
      <c r="F1" s="1751"/>
      <c r="G1" s="1751"/>
      <c r="H1" s="1751"/>
      <c r="I1" s="1751"/>
      <c r="J1" s="1751"/>
      <c r="K1" s="1751"/>
      <c r="L1" s="1751"/>
      <c r="M1" s="1751"/>
      <c r="N1" s="1751"/>
    </row>
    <row r="2" spans="1:26" ht="48.6" customHeight="1" x14ac:dyDescent="0.25">
      <c r="A2" s="1751" t="s">
        <v>1016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</row>
    <row r="3" spans="1:26" ht="27" customHeight="1" thickBot="1" x14ac:dyDescent="0.3">
      <c r="A3" s="1050" t="s">
        <v>951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052"/>
      <c r="N3" s="1049" t="s">
        <v>902</v>
      </c>
    </row>
    <row r="4" spans="1:26" ht="36.6" customHeight="1" thickBot="1" x14ac:dyDescent="0.3">
      <c r="A4" s="1555" t="s">
        <v>775</v>
      </c>
      <c r="B4" s="1643" t="s">
        <v>778</v>
      </c>
      <c r="C4" s="1821"/>
      <c r="D4" s="1821"/>
      <c r="E4" s="1821"/>
      <c r="F4" s="1821"/>
      <c r="G4" s="1821"/>
      <c r="H4" s="1821"/>
      <c r="I4" s="1821"/>
      <c r="J4" s="1821"/>
      <c r="K4" s="1821"/>
      <c r="L4" s="1822"/>
      <c r="M4" s="695"/>
      <c r="N4" s="1749" t="s">
        <v>855</v>
      </c>
    </row>
    <row r="5" spans="1:26" ht="30" customHeight="1" x14ac:dyDescent="0.25">
      <c r="A5" s="1523"/>
      <c r="B5" s="1047" t="s">
        <v>117</v>
      </c>
      <c r="C5" s="1047" t="s">
        <v>118</v>
      </c>
      <c r="D5" s="1047" t="s">
        <v>185</v>
      </c>
      <c r="E5" s="1047" t="s">
        <v>119</v>
      </c>
      <c r="F5" s="1047" t="s">
        <v>121</v>
      </c>
      <c r="G5" s="1047" t="s">
        <v>126</v>
      </c>
      <c r="H5" s="1047" t="s">
        <v>127</v>
      </c>
      <c r="I5" s="1047" t="s">
        <v>186</v>
      </c>
      <c r="J5" s="1047" t="s">
        <v>128</v>
      </c>
      <c r="K5" s="1047" t="s">
        <v>183</v>
      </c>
      <c r="L5" s="1047" t="s">
        <v>129</v>
      </c>
      <c r="M5" s="1046" t="s">
        <v>0</v>
      </c>
      <c r="N5" s="1507"/>
    </row>
    <row r="6" spans="1:26" ht="60.6" customHeight="1" thickBot="1" x14ac:dyDescent="0.3">
      <c r="A6" s="1556"/>
      <c r="B6" s="1048" t="s">
        <v>577</v>
      </c>
      <c r="C6" s="1048" t="s">
        <v>578</v>
      </c>
      <c r="D6" s="1048" t="s">
        <v>579</v>
      </c>
      <c r="E6" s="1048" t="s">
        <v>580</v>
      </c>
      <c r="F6" s="1048" t="s">
        <v>581</v>
      </c>
      <c r="G6" s="1048" t="s">
        <v>582</v>
      </c>
      <c r="H6" s="1048" t="s">
        <v>583</v>
      </c>
      <c r="I6" s="1048" t="s">
        <v>584</v>
      </c>
      <c r="J6" s="1048" t="s">
        <v>585</v>
      </c>
      <c r="K6" s="1048" t="s">
        <v>586</v>
      </c>
      <c r="L6" s="1048" t="s">
        <v>587</v>
      </c>
      <c r="M6" s="1048" t="s">
        <v>372</v>
      </c>
      <c r="N6" s="1554"/>
    </row>
    <row r="7" spans="1:26" ht="24.95" customHeight="1" thickBot="1" x14ac:dyDescent="0.3">
      <c r="A7" s="1825" t="s">
        <v>635</v>
      </c>
      <c r="B7" s="1684"/>
      <c r="C7" s="997"/>
      <c r="D7" s="997"/>
      <c r="E7" s="997"/>
      <c r="F7" s="997"/>
      <c r="G7" s="997"/>
      <c r="H7" s="997"/>
      <c r="I7" s="997"/>
      <c r="J7" s="997"/>
      <c r="L7" s="1001"/>
      <c r="M7" s="1728" t="s">
        <v>699</v>
      </c>
      <c r="N7" s="1819"/>
      <c r="P7" s="343"/>
    </row>
    <row r="8" spans="1:26" ht="24.95" customHeight="1" x14ac:dyDescent="0.45">
      <c r="A8" s="1266" t="s">
        <v>51</v>
      </c>
      <c r="B8" s="1142">
        <v>0</v>
      </c>
      <c r="C8" s="1142">
        <v>0</v>
      </c>
      <c r="D8" s="1142">
        <v>0</v>
      </c>
      <c r="E8" s="1142">
        <v>0</v>
      </c>
      <c r="F8" s="1142">
        <v>0</v>
      </c>
      <c r="G8" s="1142">
        <v>0</v>
      </c>
      <c r="H8" s="1142">
        <v>0</v>
      </c>
      <c r="I8" s="1142">
        <v>0</v>
      </c>
      <c r="J8" s="1142">
        <v>0</v>
      </c>
      <c r="K8" s="1142">
        <v>0</v>
      </c>
      <c r="L8" s="1142">
        <v>0</v>
      </c>
      <c r="M8" s="1142">
        <f>SUM(B8:L8)</f>
        <v>0</v>
      </c>
      <c r="N8" s="1141" t="s">
        <v>412</v>
      </c>
      <c r="O8" s="1272"/>
      <c r="P8" s="1366"/>
      <c r="Q8" s="1272"/>
      <c r="R8" s="1272"/>
      <c r="S8" s="1272"/>
      <c r="T8" s="1272"/>
      <c r="U8" s="1272"/>
      <c r="V8" s="1272"/>
      <c r="W8" s="1272"/>
      <c r="X8" s="1272"/>
      <c r="Y8" s="1272"/>
      <c r="Z8" s="1272"/>
    </row>
    <row r="9" spans="1:26" ht="24.95" customHeight="1" x14ac:dyDescent="0.35">
      <c r="A9" s="670" t="s">
        <v>56</v>
      </c>
      <c r="B9" s="620">
        <v>0</v>
      </c>
      <c r="C9" s="620">
        <v>2</v>
      </c>
      <c r="D9" s="620">
        <v>0</v>
      </c>
      <c r="E9" s="620">
        <v>0</v>
      </c>
      <c r="F9" s="620">
        <v>0</v>
      </c>
      <c r="G9" s="620">
        <v>0</v>
      </c>
      <c r="H9" s="620">
        <v>0</v>
      </c>
      <c r="I9" s="620">
        <v>0</v>
      </c>
      <c r="J9" s="620">
        <v>0</v>
      </c>
      <c r="K9" s="620">
        <v>0</v>
      </c>
      <c r="L9" s="620">
        <v>8</v>
      </c>
      <c r="M9" s="620">
        <f>SUM(B9:L9)</f>
        <v>10</v>
      </c>
      <c r="N9" s="675" t="s">
        <v>449</v>
      </c>
      <c r="O9" s="257"/>
      <c r="P9" s="1364"/>
      <c r="Q9" s="257"/>
      <c r="R9" s="257"/>
      <c r="S9" s="257"/>
      <c r="T9" s="257"/>
      <c r="U9" s="257"/>
      <c r="V9" s="257"/>
      <c r="W9" s="257"/>
      <c r="X9" s="257"/>
      <c r="Y9" s="257"/>
      <c r="Z9" s="257"/>
    </row>
    <row r="10" spans="1:26" ht="24.95" customHeight="1" x14ac:dyDescent="0.35">
      <c r="A10" s="670" t="s">
        <v>57</v>
      </c>
      <c r="B10" s="620">
        <v>0</v>
      </c>
      <c r="C10" s="607">
        <v>7</v>
      </c>
      <c r="D10" s="607">
        <v>1</v>
      </c>
      <c r="E10" s="607">
        <v>2</v>
      </c>
      <c r="F10" s="607">
        <v>0</v>
      </c>
      <c r="G10" s="607">
        <v>0</v>
      </c>
      <c r="H10" s="607">
        <v>0</v>
      </c>
      <c r="I10" s="607">
        <v>0</v>
      </c>
      <c r="J10" s="607">
        <v>0</v>
      </c>
      <c r="K10" s="607">
        <v>1</v>
      </c>
      <c r="L10" s="607">
        <v>31</v>
      </c>
      <c r="M10" s="607">
        <f>SUM(B10:L10)</f>
        <v>42</v>
      </c>
      <c r="N10" s="675" t="s">
        <v>413</v>
      </c>
      <c r="O10" s="257"/>
      <c r="P10" s="1364"/>
      <c r="Q10" s="257"/>
      <c r="R10" s="257"/>
      <c r="S10" s="257"/>
      <c r="T10" s="257"/>
      <c r="U10" s="257"/>
      <c r="V10" s="257"/>
      <c r="W10" s="257"/>
      <c r="X10" s="257"/>
      <c r="Y10" s="257"/>
      <c r="Z10" s="257"/>
    </row>
    <row r="11" spans="1:26" ht="24.95" customHeight="1" x14ac:dyDescent="0.25">
      <c r="A11" s="655" t="s">
        <v>528</v>
      </c>
      <c r="B11" s="620">
        <v>0</v>
      </c>
      <c r="C11" s="607">
        <v>0</v>
      </c>
      <c r="D11" s="607">
        <v>0</v>
      </c>
      <c r="E11" s="607">
        <v>0</v>
      </c>
      <c r="F11" s="607">
        <v>0</v>
      </c>
      <c r="G11" s="607">
        <v>0</v>
      </c>
      <c r="H11" s="607">
        <v>0</v>
      </c>
      <c r="I11" s="607">
        <v>0</v>
      </c>
      <c r="J11" s="607">
        <v>0</v>
      </c>
      <c r="K11" s="607">
        <v>0</v>
      </c>
      <c r="L11" s="607">
        <v>21</v>
      </c>
      <c r="M11" s="607">
        <f>SUM(B11:L11)</f>
        <v>21</v>
      </c>
      <c r="N11" s="676" t="s">
        <v>416</v>
      </c>
      <c r="P11" s="343"/>
    </row>
    <row r="12" spans="1:26" ht="24.95" customHeight="1" x14ac:dyDescent="0.25">
      <c r="A12" s="671" t="s">
        <v>310</v>
      </c>
      <c r="B12" s="620">
        <v>0</v>
      </c>
      <c r="C12" s="607">
        <v>0</v>
      </c>
      <c r="D12" s="607">
        <v>0</v>
      </c>
      <c r="E12" s="607">
        <v>0</v>
      </c>
      <c r="F12" s="607">
        <v>0</v>
      </c>
      <c r="G12" s="607">
        <v>0</v>
      </c>
      <c r="H12" s="607">
        <v>0</v>
      </c>
      <c r="I12" s="607">
        <v>0</v>
      </c>
      <c r="J12" s="607">
        <v>0</v>
      </c>
      <c r="K12" s="607">
        <v>0</v>
      </c>
      <c r="L12" s="607">
        <v>0</v>
      </c>
      <c r="M12" s="607">
        <v>0</v>
      </c>
      <c r="N12" s="669" t="s">
        <v>422</v>
      </c>
      <c r="P12" s="343"/>
    </row>
    <row r="13" spans="1:26" ht="24.95" customHeight="1" x14ac:dyDescent="0.25">
      <c r="A13" s="671" t="s">
        <v>49</v>
      </c>
      <c r="B13" s="620">
        <v>30</v>
      </c>
      <c r="C13" s="607">
        <v>125</v>
      </c>
      <c r="D13" s="607">
        <v>8</v>
      </c>
      <c r="E13" s="607">
        <v>117</v>
      </c>
      <c r="F13" s="607">
        <v>5</v>
      </c>
      <c r="G13" s="607">
        <v>4</v>
      </c>
      <c r="H13" s="607">
        <v>17</v>
      </c>
      <c r="I13" s="607">
        <v>7</v>
      </c>
      <c r="J13" s="607">
        <v>0</v>
      </c>
      <c r="K13" s="607">
        <v>0</v>
      </c>
      <c r="L13" s="607">
        <v>78</v>
      </c>
      <c r="M13" s="607">
        <f>SUM(B13:L13)</f>
        <v>391</v>
      </c>
      <c r="N13" s="677" t="s">
        <v>424</v>
      </c>
      <c r="P13" s="343"/>
    </row>
    <row r="14" spans="1:26" ht="24.95" customHeight="1" x14ac:dyDescent="0.25">
      <c r="A14" s="671" t="s">
        <v>163</v>
      </c>
      <c r="B14" s="607">
        <v>0</v>
      </c>
      <c r="C14" s="607">
        <v>0</v>
      </c>
      <c r="D14" s="607">
        <v>0</v>
      </c>
      <c r="E14" s="607">
        <v>0</v>
      </c>
      <c r="F14" s="607">
        <v>0</v>
      </c>
      <c r="G14" s="607">
        <v>0</v>
      </c>
      <c r="H14" s="607">
        <v>0</v>
      </c>
      <c r="I14" s="607">
        <v>0</v>
      </c>
      <c r="J14" s="607">
        <v>0</v>
      </c>
      <c r="K14" s="607">
        <v>0</v>
      </c>
      <c r="L14" s="607">
        <v>0</v>
      </c>
      <c r="M14" s="607">
        <v>0</v>
      </c>
      <c r="N14" s="677" t="s">
        <v>425</v>
      </c>
      <c r="P14" s="343"/>
    </row>
    <row r="15" spans="1:26" ht="24.95" customHeight="1" x14ac:dyDescent="0.25">
      <c r="A15" s="645" t="s">
        <v>562</v>
      </c>
      <c r="B15" s="607">
        <v>0</v>
      </c>
      <c r="C15" s="607">
        <v>0</v>
      </c>
      <c r="D15" s="607">
        <v>0</v>
      </c>
      <c r="E15" s="607">
        <v>0</v>
      </c>
      <c r="F15" s="607">
        <v>0</v>
      </c>
      <c r="G15" s="607">
        <v>0</v>
      </c>
      <c r="H15" s="607">
        <v>0</v>
      </c>
      <c r="I15" s="607">
        <v>0</v>
      </c>
      <c r="J15" s="607">
        <v>0</v>
      </c>
      <c r="K15" s="607">
        <v>0</v>
      </c>
      <c r="L15" s="607">
        <v>9</v>
      </c>
      <c r="M15" s="607">
        <f>SUM(B15:L15)</f>
        <v>9</v>
      </c>
      <c r="N15" s="679" t="s">
        <v>563</v>
      </c>
      <c r="P15" s="343"/>
    </row>
    <row r="16" spans="1:26" ht="24.95" customHeight="1" x14ac:dyDescent="0.25">
      <c r="A16" s="1143" t="s">
        <v>527</v>
      </c>
      <c r="B16" s="510">
        <v>0</v>
      </c>
      <c r="C16" s="510">
        <v>0</v>
      </c>
      <c r="D16" s="510">
        <v>0</v>
      </c>
      <c r="E16" s="510">
        <v>8</v>
      </c>
      <c r="F16" s="510">
        <v>0</v>
      </c>
      <c r="G16" s="510">
        <v>0</v>
      </c>
      <c r="H16" s="510">
        <v>0</v>
      </c>
      <c r="I16" s="510">
        <v>0</v>
      </c>
      <c r="J16" s="510">
        <v>0</v>
      </c>
      <c r="K16" s="510">
        <v>0</v>
      </c>
      <c r="L16" s="510">
        <v>0</v>
      </c>
      <c r="M16" s="510">
        <f>SUM(B16:L16)</f>
        <v>8</v>
      </c>
      <c r="N16" s="1143" t="s">
        <v>557</v>
      </c>
      <c r="P16" s="343"/>
    </row>
    <row r="17" spans="1:26" ht="24.95" customHeight="1" thickBot="1" x14ac:dyDescent="0.3">
      <c r="A17" s="1087" t="s">
        <v>919</v>
      </c>
      <c r="B17" s="1089">
        <v>0</v>
      </c>
      <c r="C17" s="1089">
        <v>0</v>
      </c>
      <c r="D17" s="1089">
        <v>0</v>
      </c>
      <c r="E17" s="1089">
        <v>0</v>
      </c>
      <c r="F17" s="1089">
        <v>0</v>
      </c>
      <c r="G17" s="1089">
        <v>0</v>
      </c>
      <c r="H17" s="1089">
        <v>0</v>
      </c>
      <c r="I17" s="1089">
        <v>1</v>
      </c>
      <c r="J17" s="1089">
        <v>15</v>
      </c>
      <c r="K17" s="1089">
        <v>0</v>
      </c>
      <c r="L17" s="1089">
        <v>10</v>
      </c>
      <c r="M17" s="1089">
        <f>SUM(B17:L17)</f>
        <v>26</v>
      </c>
      <c r="N17" s="1087" t="s">
        <v>918</v>
      </c>
      <c r="P17" s="343"/>
    </row>
    <row r="18" spans="1:26" ht="24.95" customHeight="1" thickBot="1" x14ac:dyDescent="0.3">
      <c r="A18" s="680" t="s">
        <v>550</v>
      </c>
      <c r="B18" s="554">
        <f t="shared" ref="B18:L18" si="0">SUM(B8:B17)</f>
        <v>30</v>
      </c>
      <c r="C18" s="559">
        <f t="shared" si="0"/>
        <v>134</v>
      </c>
      <c r="D18" s="559">
        <f t="shared" si="0"/>
        <v>9</v>
      </c>
      <c r="E18" s="559">
        <f t="shared" si="0"/>
        <v>127</v>
      </c>
      <c r="F18" s="559">
        <f t="shared" si="0"/>
        <v>5</v>
      </c>
      <c r="G18" s="559">
        <f t="shared" si="0"/>
        <v>4</v>
      </c>
      <c r="H18" s="559">
        <f t="shared" si="0"/>
        <v>17</v>
      </c>
      <c r="I18" s="559">
        <f t="shared" si="0"/>
        <v>8</v>
      </c>
      <c r="J18" s="559">
        <f t="shared" si="0"/>
        <v>15</v>
      </c>
      <c r="K18" s="559">
        <f t="shared" si="0"/>
        <v>1</v>
      </c>
      <c r="L18" s="559">
        <f t="shared" si="0"/>
        <v>157</v>
      </c>
      <c r="M18" s="559">
        <f>SUM(B18:L18)</f>
        <v>507</v>
      </c>
      <c r="N18" s="681" t="s">
        <v>682</v>
      </c>
      <c r="P18" s="343"/>
    </row>
    <row r="19" spans="1:26" ht="24.95" customHeight="1" thickBot="1" x14ac:dyDescent="0.3">
      <c r="A19" s="682" t="s">
        <v>690</v>
      </c>
      <c r="B19" s="646">
        <v>0</v>
      </c>
      <c r="C19" s="646">
        <v>0</v>
      </c>
      <c r="D19" s="646">
        <v>0</v>
      </c>
      <c r="E19" s="646">
        <v>335</v>
      </c>
      <c r="F19" s="646">
        <v>0</v>
      </c>
      <c r="G19" s="646">
        <v>0</v>
      </c>
      <c r="H19" s="646">
        <v>0</v>
      </c>
      <c r="I19" s="646">
        <v>0</v>
      </c>
      <c r="J19" s="646">
        <v>0</v>
      </c>
      <c r="K19" s="646">
        <v>35</v>
      </c>
      <c r="L19" s="646">
        <v>88</v>
      </c>
      <c r="M19" s="646">
        <f>SUM(B19:L19)</f>
        <v>458</v>
      </c>
      <c r="N19" s="683" t="s">
        <v>870</v>
      </c>
      <c r="P19" s="343"/>
    </row>
    <row r="20" spans="1:26" ht="24.95" customHeight="1" thickBot="1" x14ac:dyDescent="0.3">
      <c r="A20" s="684" t="s">
        <v>610</v>
      </c>
      <c r="B20" s="646">
        <v>308</v>
      </c>
      <c r="C20" s="646">
        <v>175</v>
      </c>
      <c r="D20" s="646">
        <v>9</v>
      </c>
      <c r="E20" s="646">
        <v>1627</v>
      </c>
      <c r="F20" s="646">
        <v>5</v>
      </c>
      <c r="G20" s="646">
        <v>4</v>
      </c>
      <c r="H20" s="646">
        <v>100</v>
      </c>
      <c r="I20" s="646">
        <v>60</v>
      </c>
      <c r="J20" s="646">
        <v>1206</v>
      </c>
      <c r="K20" s="646">
        <v>48</v>
      </c>
      <c r="L20" s="646">
        <v>686</v>
      </c>
      <c r="M20" s="646">
        <v>4228</v>
      </c>
      <c r="N20" s="986" t="s">
        <v>697</v>
      </c>
      <c r="O20" s="1131"/>
      <c r="P20" s="1131"/>
      <c r="Q20" s="1131"/>
      <c r="R20" s="1131"/>
      <c r="S20" s="1131"/>
      <c r="T20" s="1131"/>
      <c r="U20" s="1131"/>
      <c r="V20" s="1131"/>
      <c r="W20" s="1131"/>
      <c r="X20" s="1131"/>
      <c r="Y20" s="1131"/>
    </row>
    <row r="21" spans="1:26" ht="24.95" customHeight="1" thickBot="1" x14ac:dyDescent="0.3">
      <c r="A21" s="560" t="s">
        <v>781</v>
      </c>
      <c r="B21" s="562">
        <v>0</v>
      </c>
      <c r="C21" s="562">
        <v>0</v>
      </c>
      <c r="D21" s="562">
        <v>0</v>
      </c>
      <c r="E21" s="562">
        <v>0</v>
      </c>
      <c r="F21" s="562">
        <v>0</v>
      </c>
      <c r="G21" s="562">
        <v>0</v>
      </c>
      <c r="H21" s="561">
        <v>0</v>
      </c>
      <c r="I21" s="561">
        <v>0</v>
      </c>
      <c r="J21" s="561">
        <v>0</v>
      </c>
      <c r="K21" s="561">
        <v>0</v>
      </c>
      <c r="L21" s="561">
        <v>0</v>
      </c>
      <c r="M21" s="561">
        <v>0</v>
      </c>
      <c r="N21" s="496" t="s">
        <v>552</v>
      </c>
      <c r="P21" s="343"/>
    </row>
    <row r="22" spans="1:26" ht="24.95" customHeight="1" x14ac:dyDescent="0.25">
      <c r="A22" s="497" t="s">
        <v>103</v>
      </c>
      <c r="B22" s="994">
        <v>1</v>
      </c>
      <c r="C22" s="994">
        <v>0</v>
      </c>
      <c r="D22" s="994">
        <v>0</v>
      </c>
      <c r="E22" s="994">
        <v>4</v>
      </c>
      <c r="F22" s="994">
        <v>0</v>
      </c>
      <c r="G22" s="994">
        <v>0</v>
      </c>
      <c r="H22" s="994">
        <v>0</v>
      </c>
      <c r="I22" s="994">
        <v>0</v>
      </c>
      <c r="J22" s="994">
        <v>1</v>
      </c>
      <c r="K22" s="994">
        <v>0</v>
      </c>
      <c r="L22" s="994">
        <v>0</v>
      </c>
      <c r="M22" s="994">
        <f>SUM(B22:L22)</f>
        <v>6</v>
      </c>
      <c r="N22" s="635" t="s">
        <v>390</v>
      </c>
      <c r="P22" s="343"/>
    </row>
    <row r="23" spans="1:26" ht="24.95" customHeight="1" x14ac:dyDescent="0.25">
      <c r="A23" s="501" t="s">
        <v>123</v>
      </c>
      <c r="B23" s="607">
        <v>28</v>
      </c>
      <c r="C23" s="607">
        <v>7</v>
      </c>
      <c r="D23" s="607">
        <v>0</v>
      </c>
      <c r="E23" s="607">
        <v>548</v>
      </c>
      <c r="F23" s="607">
        <v>0</v>
      </c>
      <c r="G23" s="607">
        <v>0</v>
      </c>
      <c r="H23" s="564">
        <v>0</v>
      </c>
      <c r="I23" s="564">
        <v>0</v>
      </c>
      <c r="J23" s="564">
        <v>92</v>
      </c>
      <c r="K23" s="564">
        <v>2</v>
      </c>
      <c r="L23" s="545">
        <v>279</v>
      </c>
      <c r="M23" s="546">
        <f>SUM(B23:L23)</f>
        <v>956</v>
      </c>
      <c r="N23" s="636" t="s">
        <v>396</v>
      </c>
      <c r="P23" s="343"/>
    </row>
    <row r="24" spans="1:26" ht="24.95" customHeight="1" x14ac:dyDescent="0.25">
      <c r="A24" s="1086" t="s">
        <v>928</v>
      </c>
      <c r="B24" s="607">
        <v>0</v>
      </c>
      <c r="C24" s="607">
        <v>0</v>
      </c>
      <c r="D24" s="607">
        <v>0</v>
      </c>
      <c r="E24" s="607">
        <v>0</v>
      </c>
      <c r="F24" s="607">
        <v>0</v>
      </c>
      <c r="G24" s="607">
        <v>0</v>
      </c>
      <c r="H24" s="607">
        <v>0</v>
      </c>
      <c r="I24" s="607">
        <v>0</v>
      </c>
      <c r="J24" s="607">
        <v>0</v>
      </c>
      <c r="K24" s="607">
        <v>0</v>
      </c>
      <c r="L24" s="607">
        <v>0</v>
      </c>
      <c r="M24" s="607">
        <v>0</v>
      </c>
      <c r="N24" s="669" t="s">
        <v>931</v>
      </c>
      <c r="O24" s="459">
        <v>278</v>
      </c>
      <c r="P24" s="343">
        <v>41</v>
      </c>
      <c r="Q24" s="459">
        <v>0</v>
      </c>
      <c r="R24" s="459">
        <v>1165</v>
      </c>
      <c r="S24" s="459">
        <v>0</v>
      </c>
      <c r="T24" s="459">
        <v>0</v>
      </c>
      <c r="U24" s="459">
        <v>83</v>
      </c>
      <c r="V24" s="459">
        <v>52</v>
      </c>
      <c r="W24" s="459">
        <v>1191</v>
      </c>
      <c r="X24" s="459">
        <v>12</v>
      </c>
      <c r="Y24" s="459">
        <v>441</v>
      </c>
      <c r="Z24" s="459">
        <v>3263</v>
      </c>
    </row>
    <row r="25" spans="1:26" ht="24.95" customHeight="1" x14ac:dyDescent="0.25">
      <c r="A25" s="501" t="s">
        <v>139</v>
      </c>
      <c r="B25" s="607">
        <v>1</v>
      </c>
      <c r="C25" s="607">
        <v>3</v>
      </c>
      <c r="D25" s="607">
        <v>0</v>
      </c>
      <c r="E25" s="607">
        <v>37</v>
      </c>
      <c r="F25" s="607">
        <v>0</v>
      </c>
      <c r="G25" s="607">
        <v>0</v>
      </c>
      <c r="H25" s="564">
        <v>0</v>
      </c>
      <c r="I25" s="564">
        <v>0</v>
      </c>
      <c r="J25" s="564">
        <v>0</v>
      </c>
      <c r="K25" s="564">
        <v>7</v>
      </c>
      <c r="L25" s="545">
        <v>98</v>
      </c>
      <c r="M25" s="546">
        <f t="shared" ref="M25:M32" si="1">SUM(B25:L25)</f>
        <v>146</v>
      </c>
      <c r="N25" s="636" t="s">
        <v>397</v>
      </c>
      <c r="O25" s="459">
        <v>30</v>
      </c>
      <c r="P25" s="343">
        <v>134</v>
      </c>
      <c r="Q25" s="459">
        <v>9</v>
      </c>
      <c r="R25" s="459">
        <v>127</v>
      </c>
      <c r="S25" s="459">
        <v>5</v>
      </c>
      <c r="T25" s="459">
        <v>4</v>
      </c>
      <c r="U25" s="459">
        <v>17</v>
      </c>
      <c r="V25" s="459">
        <v>8</v>
      </c>
      <c r="W25" s="459">
        <v>15</v>
      </c>
      <c r="X25" s="459">
        <v>1</v>
      </c>
      <c r="Y25" s="459">
        <v>157</v>
      </c>
      <c r="Z25" s="459">
        <v>507</v>
      </c>
    </row>
    <row r="26" spans="1:26" ht="24.95" customHeight="1" x14ac:dyDescent="0.25">
      <c r="A26" s="501" t="s">
        <v>33</v>
      </c>
      <c r="B26" s="607">
        <v>56</v>
      </c>
      <c r="C26" s="607">
        <v>33</v>
      </c>
      <c r="D26" s="607">
        <v>0</v>
      </c>
      <c r="E26" s="607">
        <v>416</v>
      </c>
      <c r="F26" s="607">
        <v>1</v>
      </c>
      <c r="G26" s="607">
        <v>0</v>
      </c>
      <c r="H26" s="564">
        <v>76</v>
      </c>
      <c r="I26" s="564">
        <v>6</v>
      </c>
      <c r="J26" s="564">
        <v>57</v>
      </c>
      <c r="K26" s="564">
        <v>2</v>
      </c>
      <c r="L26" s="545">
        <v>27</v>
      </c>
      <c r="M26" s="546">
        <f t="shared" si="1"/>
        <v>674</v>
      </c>
      <c r="N26" s="636" t="s">
        <v>399</v>
      </c>
      <c r="O26" s="459">
        <v>0</v>
      </c>
      <c r="P26" s="343">
        <v>0</v>
      </c>
      <c r="Q26" s="459">
        <v>0</v>
      </c>
      <c r="R26" s="459">
        <v>335</v>
      </c>
      <c r="S26" s="459">
        <v>0</v>
      </c>
      <c r="T26" s="459">
        <v>0</v>
      </c>
      <c r="U26" s="459">
        <v>0</v>
      </c>
      <c r="V26" s="459">
        <v>0</v>
      </c>
      <c r="W26" s="459">
        <v>0</v>
      </c>
      <c r="X26" s="459">
        <v>35</v>
      </c>
      <c r="Y26" s="459">
        <v>88</v>
      </c>
      <c r="Z26" s="459">
        <v>458</v>
      </c>
    </row>
    <row r="27" spans="1:26" ht="24.95" customHeight="1" x14ac:dyDescent="0.25">
      <c r="A27" s="1051" t="s">
        <v>30</v>
      </c>
      <c r="B27" s="552">
        <v>4</v>
      </c>
      <c r="C27" s="552">
        <v>1</v>
      </c>
      <c r="D27" s="552">
        <v>0</v>
      </c>
      <c r="E27" s="552">
        <v>0</v>
      </c>
      <c r="F27" s="552">
        <v>0</v>
      </c>
      <c r="G27" s="552">
        <v>0</v>
      </c>
      <c r="H27" s="548">
        <v>0</v>
      </c>
      <c r="I27" s="548">
        <v>0</v>
      </c>
      <c r="J27" s="548">
        <v>25</v>
      </c>
      <c r="K27" s="548">
        <v>12</v>
      </c>
      <c r="L27" s="549">
        <v>12</v>
      </c>
      <c r="M27" s="549">
        <f t="shared" si="1"/>
        <v>54</v>
      </c>
      <c r="N27" s="636" t="s">
        <v>401</v>
      </c>
      <c r="P27" s="343"/>
    </row>
    <row r="28" spans="1:26" ht="24.95" customHeight="1" x14ac:dyDescent="0.35">
      <c r="A28" s="544" t="s">
        <v>296</v>
      </c>
      <c r="B28" s="552">
        <v>123</v>
      </c>
      <c r="C28" s="552">
        <v>71</v>
      </c>
      <c r="D28" s="552">
        <v>0</v>
      </c>
      <c r="E28" s="552">
        <v>1213</v>
      </c>
      <c r="F28" s="552">
        <v>0</v>
      </c>
      <c r="G28" s="552">
        <v>5</v>
      </c>
      <c r="H28" s="548">
        <v>0</v>
      </c>
      <c r="I28" s="548">
        <v>0</v>
      </c>
      <c r="J28" s="548">
        <v>139</v>
      </c>
      <c r="K28" s="548">
        <v>25</v>
      </c>
      <c r="L28" s="549">
        <v>707</v>
      </c>
      <c r="M28" s="549">
        <f t="shared" si="1"/>
        <v>2283</v>
      </c>
      <c r="N28" s="637" t="s">
        <v>402</v>
      </c>
      <c r="O28" s="257">
        <f t="shared" ref="O28:Z28" si="2">SUM(O24:O27)</f>
        <v>308</v>
      </c>
      <c r="P28" s="1364">
        <f t="shared" si="2"/>
        <v>175</v>
      </c>
      <c r="Q28" s="257">
        <f t="shared" si="2"/>
        <v>9</v>
      </c>
      <c r="R28" s="257">
        <f t="shared" si="2"/>
        <v>1627</v>
      </c>
      <c r="S28" s="257">
        <f t="shared" si="2"/>
        <v>5</v>
      </c>
      <c r="T28" s="257">
        <f t="shared" si="2"/>
        <v>4</v>
      </c>
      <c r="U28" s="257">
        <f t="shared" si="2"/>
        <v>100</v>
      </c>
      <c r="V28" s="257">
        <f t="shared" si="2"/>
        <v>60</v>
      </c>
      <c r="W28" s="257">
        <f t="shared" si="2"/>
        <v>1206</v>
      </c>
      <c r="X28" s="257">
        <f t="shared" si="2"/>
        <v>48</v>
      </c>
      <c r="Y28" s="257">
        <f t="shared" si="2"/>
        <v>686</v>
      </c>
      <c r="Z28" s="257">
        <f t="shared" si="2"/>
        <v>4228</v>
      </c>
    </row>
    <row r="29" spans="1:26" ht="24.95" customHeight="1" x14ac:dyDescent="0.35">
      <c r="A29" s="544" t="s">
        <v>26</v>
      </c>
      <c r="B29" s="552">
        <v>54</v>
      </c>
      <c r="C29" s="552">
        <v>113</v>
      </c>
      <c r="D29" s="552">
        <v>11</v>
      </c>
      <c r="E29" s="552">
        <v>136</v>
      </c>
      <c r="F29" s="552">
        <v>0</v>
      </c>
      <c r="G29" s="552">
        <v>0</v>
      </c>
      <c r="H29" s="548">
        <v>0</v>
      </c>
      <c r="I29" s="548">
        <v>0</v>
      </c>
      <c r="J29" s="548">
        <v>42</v>
      </c>
      <c r="K29" s="548">
        <v>1</v>
      </c>
      <c r="L29" s="549">
        <v>380</v>
      </c>
      <c r="M29" s="549">
        <f t="shared" si="1"/>
        <v>737</v>
      </c>
      <c r="N29" s="637" t="s">
        <v>404</v>
      </c>
      <c r="O29" s="257">
        <v>290</v>
      </c>
      <c r="P29" s="1364">
        <v>235</v>
      </c>
      <c r="Q29" s="257">
        <v>17</v>
      </c>
      <c r="R29" s="257">
        <v>2606</v>
      </c>
      <c r="S29" s="257">
        <v>7</v>
      </c>
      <c r="T29" s="257">
        <v>5</v>
      </c>
      <c r="U29" s="257">
        <v>76</v>
      </c>
      <c r="V29" s="257">
        <v>6</v>
      </c>
      <c r="W29" s="257">
        <v>413</v>
      </c>
      <c r="X29" s="257">
        <v>54</v>
      </c>
      <c r="Y29" s="257">
        <v>1726</v>
      </c>
      <c r="Z29" s="257">
        <v>5435</v>
      </c>
    </row>
    <row r="30" spans="1:26" ht="24.95" customHeight="1" x14ac:dyDescent="0.25">
      <c r="A30" s="544" t="s">
        <v>38</v>
      </c>
      <c r="B30" s="552">
        <v>23</v>
      </c>
      <c r="C30" s="552">
        <v>7</v>
      </c>
      <c r="D30" s="552">
        <v>6</v>
      </c>
      <c r="E30" s="552">
        <v>252</v>
      </c>
      <c r="F30" s="552">
        <v>6</v>
      </c>
      <c r="G30" s="552">
        <v>0</v>
      </c>
      <c r="H30" s="548">
        <v>0</v>
      </c>
      <c r="I30" s="548">
        <v>0</v>
      </c>
      <c r="J30" s="548">
        <v>57</v>
      </c>
      <c r="K30" s="548">
        <v>5</v>
      </c>
      <c r="L30" s="549">
        <v>182</v>
      </c>
      <c r="M30" s="549">
        <f t="shared" si="1"/>
        <v>538</v>
      </c>
      <c r="N30" s="637" t="s">
        <v>406</v>
      </c>
      <c r="O30" s="459">
        <v>0</v>
      </c>
      <c r="P30" s="343">
        <v>0</v>
      </c>
      <c r="Q30" s="459">
        <v>0</v>
      </c>
      <c r="R30" s="459">
        <v>3</v>
      </c>
      <c r="S30" s="459">
        <v>0</v>
      </c>
      <c r="T30" s="459">
        <v>0</v>
      </c>
      <c r="U30" s="459">
        <v>0</v>
      </c>
      <c r="V30" s="459">
        <v>0</v>
      </c>
      <c r="W30" s="459">
        <v>0</v>
      </c>
      <c r="X30" s="459">
        <v>0</v>
      </c>
      <c r="Y30" s="459">
        <v>0</v>
      </c>
      <c r="Z30" s="459">
        <v>3</v>
      </c>
    </row>
    <row r="31" spans="1:26" ht="24.95" customHeight="1" thickBot="1" x14ac:dyDescent="0.4">
      <c r="A31" s="544" t="s">
        <v>43</v>
      </c>
      <c r="B31" s="552">
        <v>0</v>
      </c>
      <c r="C31" s="552">
        <v>0</v>
      </c>
      <c r="D31" s="552">
        <v>0</v>
      </c>
      <c r="E31" s="552">
        <v>0</v>
      </c>
      <c r="F31" s="552">
        <v>0</v>
      </c>
      <c r="G31" s="552">
        <v>0</v>
      </c>
      <c r="H31" s="548">
        <v>0</v>
      </c>
      <c r="I31" s="548">
        <v>0</v>
      </c>
      <c r="J31" s="548">
        <v>0</v>
      </c>
      <c r="K31" s="548">
        <v>0</v>
      </c>
      <c r="L31" s="549">
        <v>41</v>
      </c>
      <c r="M31" s="549">
        <f t="shared" si="1"/>
        <v>41</v>
      </c>
      <c r="N31" s="637" t="s">
        <v>408</v>
      </c>
      <c r="O31" s="1270">
        <f t="shared" ref="O31:Z31" si="3">SUM(O28:O30)</f>
        <v>598</v>
      </c>
      <c r="P31" s="1363">
        <f t="shared" si="3"/>
        <v>410</v>
      </c>
      <c r="Q31" s="1270">
        <f t="shared" si="3"/>
        <v>26</v>
      </c>
      <c r="R31" s="1270">
        <f t="shared" si="3"/>
        <v>4236</v>
      </c>
      <c r="S31" s="1270">
        <f t="shared" si="3"/>
        <v>12</v>
      </c>
      <c r="T31" s="1270">
        <f t="shared" si="3"/>
        <v>9</v>
      </c>
      <c r="U31" s="1270">
        <f t="shared" si="3"/>
        <v>176</v>
      </c>
      <c r="V31" s="1270">
        <f t="shared" si="3"/>
        <v>66</v>
      </c>
      <c r="W31" s="1270">
        <f t="shared" si="3"/>
        <v>1619</v>
      </c>
      <c r="X31" s="1270">
        <f t="shared" si="3"/>
        <v>102</v>
      </c>
      <c r="Y31" s="1270">
        <f t="shared" si="3"/>
        <v>2412</v>
      </c>
      <c r="Z31" s="1270">
        <f t="shared" si="3"/>
        <v>9666</v>
      </c>
    </row>
    <row r="32" spans="1:26" ht="24.95" customHeight="1" thickBot="1" x14ac:dyDescent="0.3">
      <c r="A32" s="704" t="s">
        <v>619</v>
      </c>
      <c r="B32" s="554">
        <f t="shared" ref="B32:L32" si="4">SUM(B22:B31)</f>
        <v>290</v>
      </c>
      <c r="C32" s="554">
        <f t="shared" si="4"/>
        <v>235</v>
      </c>
      <c r="D32" s="554">
        <f t="shared" si="4"/>
        <v>17</v>
      </c>
      <c r="E32" s="554">
        <f t="shared" si="4"/>
        <v>2606</v>
      </c>
      <c r="F32" s="554">
        <f t="shared" si="4"/>
        <v>7</v>
      </c>
      <c r="G32" s="554">
        <f t="shared" si="4"/>
        <v>5</v>
      </c>
      <c r="H32" s="559">
        <f t="shared" si="4"/>
        <v>76</v>
      </c>
      <c r="I32" s="559">
        <f t="shared" si="4"/>
        <v>6</v>
      </c>
      <c r="J32" s="559">
        <f t="shared" si="4"/>
        <v>413</v>
      </c>
      <c r="K32" s="559">
        <f t="shared" si="4"/>
        <v>54</v>
      </c>
      <c r="L32" s="559">
        <f t="shared" si="4"/>
        <v>1726</v>
      </c>
      <c r="M32" s="559">
        <f t="shared" si="1"/>
        <v>5435</v>
      </c>
      <c r="N32" s="538" t="s">
        <v>700</v>
      </c>
      <c r="P32" s="343"/>
    </row>
    <row r="33" spans="1:16" ht="24.95" customHeight="1" thickBot="1" x14ac:dyDescent="0.3">
      <c r="A33" s="560" t="s">
        <v>782</v>
      </c>
      <c r="B33" s="562">
        <v>0</v>
      </c>
      <c r="C33" s="562">
        <v>0</v>
      </c>
      <c r="D33" s="562">
        <v>0</v>
      </c>
      <c r="E33" s="562">
        <v>0</v>
      </c>
      <c r="F33" s="562">
        <v>0</v>
      </c>
      <c r="G33" s="562">
        <v>0</v>
      </c>
      <c r="H33" s="561">
        <v>0</v>
      </c>
      <c r="I33" s="561">
        <v>0</v>
      </c>
      <c r="J33" s="561">
        <v>0</v>
      </c>
      <c r="K33" s="561">
        <v>0</v>
      </c>
      <c r="L33" s="562">
        <v>0</v>
      </c>
      <c r="M33" s="562">
        <v>0</v>
      </c>
      <c r="N33" s="697" t="s">
        <v>701</v>
      </c>
      <c r="P33" s="343"/>
    </row>
    <row r="34" spans="1:16" ht="24.95" customHeight="1" thickBot="1" x14ac:dyDescent="0.3">
      <c r="A34" s="497" t="s">
        <v>31</v>
      </c>
      <c r="B34" s="994">
        <v>0</v>
      </c>
      <c r="C34" s="994">
        <v>0</v>
      </c>
      <c r="D34" s="994">
        <v>0</v>
      </c>
      <c r="E34" s="994">
        <v>3</v>
      </c>
      <c r="F34" s="994">
        <v>0</v>
      </c>
      <c r="G34" s="994">
        <v>0</v>
      </c>
      <c r="H34" s="994">
        <v>0</v>
      </c>
      <c r="I34" s="994">
        <v>0</v>
      </c>
      <c r="J34" s="994">
        <v>0</v>
      </c>
      <c r="K34" s="994">
        <v>0</v>
      </c>
      <c r="L34" s="994">
        <v>0</v>
      </c>
      <c r="M34" s="994">
        <v>3</v>
      </c>
      <c r="N34" s="638" t="s">
        <v>397</v>
      </c>
      <c r="P34" s="343"/>
    </row>
    <row r="35" spans="1:16" ht="24.95" customHeight="1" thickBot="1" x14ac:dyDescent="0.3">
      <c r="A35" s="569" t="s">
        <v>625</v>
      </c>
      <c r="B35" s="554">
        <v>0</v>
      </c>
      <c r="C35" s="554">
        <v>0</v>
      </c>
      <c r="D35" s="554">
        <v>0</v>
      </c>
      <c r="E35" s="554">
        <v>3</v>
      </c>
      <c r="F35" s="554">
        <v>0</v>
      </c>
      <c r="G35" s="554">
        <v>0</v>
      </c>
      <c r="H35" s="559">
        <v>0</v>
      </c>
      <c r="I35" s="559">
        <v>0</v>
      </c>
      <c r="J35" s="559">
        <v>0</v>
      </c>
      <c r="K35" s="559">
        <v>0</v>
      </c>
      <c r="L35" s="559">
        <v>0</v>
      </c>
      <c r="M35" s="559">
        <v>3</v>
      </c>
      <c r="N35" s="986" t="s">
        <v>702</v>
      </c>
      <c r="P35" s="343"/>
    </row>
    <row r="36" spans="1:16" ht="24.95" customHeight="1" thickBot="1" x14ac:dyDescent="0.3">
      <c r="A36" s="535" t="s">
        <v>876</v>
      </c>
      <c r="B36" s="554">
        <v>598</v>
      </c>
      <c r="C36" s="570">
        <v>410</v>
      </c>
      <c r="D36" s="570">
        <v>26</v>
      </c>
      <c r="E36" s="570">
        <v>4236</v>
      </c>
      <c r="F36" s="570">
        <v>12</v>
      </c>
      <c r="G36" s="570">
        <v>9</v>
      </c>
      <c r="H36" s="570">
        <v>176</v>
      </c>
      <c r="I36" s="570">
        <v>66</v>
      </c>
      <c r="J36" s="570">
        <v>1619</v>
      </c>
      <c r="K36" s="570">
        <v>102</v>
      </c>
      <c r="L36" s="570">
        <v>2412</v>
      </c>
      <c r="M36" s="570">
        <v>9666</v>
      </c>
      <c r="N36" s="537" t="s">
        <v>877</v>
      </c>
      <c r="P36" s="343"/>
    </row>
    <row r="37" spans="1:16" ht="27.95" customHeight="1" x14ac:dyDescent="0.25">
      <c r="A37" s="1066" t="s">
        <v>878</v>
      </c>
      <c r="M37" s="459"/>
      <c r="N37" s="694" t="s">
        <v>873</v>
      </c>
      <c r="P37" s="343"/>
    </row>
  </sheetData>
  <mergeCells count="7">
    <mergeCell ref="A7:B7"/>
    <mergeCell ref="M7:N7"/>
    <mergeCell ref="A1:N1"/>
    <mergeCell ref="A2:N2"/>
    <mergeCell ref="B4:L4"/>
    <mergeCell ref="A4:A6"/>
    <mergeCell ref="N4:N6"/>
  </mergeCells>
  <printOptions horizontalCentered="1"/>
  <pageMargins left="0.25" right="0.25" top="0.63" bottom="0.61" header="0.3" footer="0.3"/>
  <pageSetup paperSize="9" scale="50" orientation="landscape" r:id="rId1"/>
  <headerFooter>
    <oddFooter>&amp;C&amp;12 &amp;"Arial,Bold"&amp;14 33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6"/>
  <sheetViews>
    <sheetView rightToLeft="1" view="pageBreakPreview" zoomScale="60" zoomScaleNormal="60" workbookViewId="0">
      <selection activeCell="T18" sqref="T18"/>
    </sheetView>
  </sheetViews>
  <sheetFormatPr defaultColWidth="9.140625" defaultRowHeight="34.15" customHeight="1" x14ac:dyDescent="0.25"/>
  <cols>
    <col min="1" max="1" width="31.42578125" style="459" customWidth="1"/>
    <col min="2" max="2" width="11" style="459" customWidth="1"/>
    <col min="3" max="3" width="17.42578125" style="459" customWidth="1"/>
    <col min="4" max="4" width="14.140625" style="459" customWidth="1"/>
    <col min="5" max="5" width="12.28515625" style="459" customWidth="1"/>
    <col min="6" max="6" width="16.5703125" style="459" customWidth="1"/>
    <col min="7" max="7" width="15.42578125" style="459" customWidth="1"/>
    <col min="8" max="8" width="13.5703125" style="459" customWidth="1"/>
    <col min="9" max="9" width="13.42578125" style="459" customWidth="1"/>
    <col min="10" max="10" width="18.140625" style="459" customWidth="1"/>
    <col min="11" max="11" width="12.5703125" style="459" customWidth="1"/>
    <col min="12" max="12" width="16.42578125" style="459" customWidth="1"/>
    <col min="13" max="13" width="14.5703125" style="459" customWidth="1"/>
    <col min="14" max="14" width="13" style="459" customWidth="1"/>
    <col min="15" max="15" width="62.28515625" style="459" customWidth="1"/>
    <col min="16" max="16384" width="9.140625" style="459"/>
  </cols>
  <sheetData>
    <row r="1" spans="1:17" ht="26.1" customHeight="1" x14ac:dyDescent="0.25">
      <c r="A1" s="1751" t="s">
        <v>1015</v>
      </c>
      <c r="B1" s="1751"/>
      <c r="C1" s="1751"/>
      <c r="D1" s="1751"/>
      <c r="E1" s="1751"/>
      <c r="F1" s="1751"/>
      <c r="G1" s="1751"/>
      <c r="H1" s="1751"/>
      <c r="I1" s="1751"/>
      <c r="J1" s="1751"/>
      <c r="K1" s="1751"/>
      <c r="L1" s="1751"/>
      <c r="M1" s="1751"/>
      <c r="N1" s="1751"/>
      <c r="O1" s="1751"/>
    </row>
    <row r="2" spans="1:17" ht="48" customHeight="1" x14ac:dyDescent="0.25">
      <c r="A2" s="1751" t="s">
        <v>1016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  <c r="O2" s="1751"/>
    </row>
    <row r="3" spans="1:17" ht="27" customHeight="1" thickBot="1" x14ac:dyDescent="0.3">
      <c r="A3" s="651" t="s">
        <v>952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652" t="s">
        <v>903</v>
      </c>
    </row>
    <row r="4" spans="1:17" ht="36.6" customHeight="1" thickBot="1" x14ac:dyDescent="0.3">
      <c r="A4" s="1555" t="s">
        <v>775</v>
      </c>
      <c r="B4" s="1643" t="s">
        <v>778</v>
      </c>
      <c r="C4" s="1821"/>
      <c r="D4" s="1821"/>
      <c r="E4" s="1821"/>
      <c r="F4" s="1821"/>
      <c r="G4" s="1821"/>
      <c r="H4" s="1821"/>
      <c r="I4" s="1821"/>
      <c r="J4" s="1821"/>
      <c r="K4" s="1821"/>
      <c r="L4" s="1821"/>
      <c r="M4" s="1821"/>
      <c r="N4" s="1071"/>
      <c r="O4" s="1749" t="s">
        <v>862</v>
      </c>
    </row>
    <row r="5" spans="1:17" ht="56.1" customHeight="1" x14ac:dyDescent="0.25">
      <c r="A5" s="1523"/>
      <c r="B5" s="649" t="s">
        <v>182</v>
      </c>
      <c r="C5" s="649" t="s">
        <v>184</v>
      </c>
      <c r="D5" s="649" t="s">
        <v>264</v>
      </c>
      <c r="E5" s="649" t="s">
        <v>591</v>
      </c>
      <c r="F5" s="649" t="s">
        <v>266</v>
      </c>
      <c r="G5" s="649" t="s">
        <v>267</v>
      </c>
      <c r="H5" s="649" t="s">
        <v>130</v>
      </c>
      <c r="I5" s="649" t="s">
        <v>268</v>
      </c>
      <c r="J5" s="649" t="s">
        <v>269</v>
      </c>
      <c r="K5" s="649" t="s">
        <v>180</v>
      </c>
      <c r="L5" s="649" t="s">
        <v>270</v>
      </c>
      <c r="M5" s="649" t="s">
        <v>178</v>
      </c>
      <c r="N5" s="1060" t="s">
        <v>0</v>
      </c>
      <c r="O5" s="1507"/>
    </row>
    <row r="6" spans="1:17" ht="75.599999999999994" customHeight="1" thickBot="1" x14ac:dyDescent="0.3">
      <c r="A6" s="1556"/>
      <c r="B6" s="650" t="s">
        <v>592</v>
      </c>
      <c r="C6" s="650" t="s">
        <v>593</v>
      </c>
      <c r="D6" s="650" t="s">
        <v>586</v>
      </c>
      <c r="E6" s="650" t="s">
        <v>594</v>
      </c>
      <c r="F6" s="650" t="s">
        <v>595</v>
      </c>
      <c r="G6" s="650" t="s">
        <v>596</v>
      </c>
      <c r="H6" s="650" t="s">
        <v>571</v>
      </c>
      <c r="I6" s="650" t="s">
        <v>906</v>
      </c>
      <c r="J6" s="650" t="s">
        <v>597</v>
      </c>
      <c r="K6" s="650" t="s">
        <v>574</v>
      </c>
      <c r="L6" s="650" t="s">
        <v>598</v>
      </c>
      <c r="M6" s="650" t="s">
        <v>599</v>
      </c>
      <c r="N6" s="650" t="s">
        <v>372</v>
      </c>
      <c r="O6" s="1554"/>
    </row>
    <row r="7" spans="1:17" ht="33" customHeight="1" thickBot="1" x14ac:dyDescent="0.3">
      <c r="A7" s="660" t="s">
        <v>780</v>
      </c>
      <c r="B7" s="520"/>
      <c r="C7" s="520"/>
      <c r="D7" s="640"/>
      <c r="E7" s="640"/>
      <c r="F7" s="640"/>
      <c r="G7" s="661"/>
      <c r="H7" s="661"/>
      <c r="I7" s="640"/>
      <c r="J7" s="640"/>
      <c r="K7" s="640"/>
      <c r="L7" s="661"/>
      <c r="M7" s="661"/>
      <c r="N7" s="640"/>
      <c r="O7" s="496" t="s">
        <v>698</v>
      </c>
      <c r="Q7" s="343"/>
    </row>
    <row r="8" spans="1:17" ht="33" customHeight="1" x14ac:dyDescent="0.25">
      <c r="A8" s="653" t="s">
        <v>196</v>
      </c>
      <c r="B8" s="994">
        <v>0</v>
      </c>
      <c r="C8" s="994">
        <v>0</v>
      </c>
      <c r="D8" s="994">
        <v>0</v>
      </c>
      <c r="E8" s="994">
        <v>0</v>
      </c>
      <c r="F8" s="994">
        <v>0</v>
      </c>
      <c r="G8" s="994">
        <v>0</v>
      </c>
      <c r="H8" s="994">
        <v>3</v>
      </c>
      <c r="I8" s="994">
        <v>0</v>
      </c>
      <c r="J8" s="994">
        <v>0</v>
      </c>
      <c r="K8" s="994">
        <v>0</v>
      </c>
      <c r="L8" s="994">
        <v>0</v>
      </c>
      <c r="M8" s="994">
        <v>0</v>
      </c>
      <c r="N8" s="994">
        <f>SUM(B8:M8)</f>
        <v>3</v>
      </c>
      <c r="O8" s="654" t="s">
        <v>389</v>
      </c>
      <c r="Q8" s="343"/>
    </row>
    <row r="9" spans="1:17" ht="33" customHeight="1" x14ac:dyDescent="0.25">
      <c r="A9" s="662" t="s">
        <v>301</v>
      </c>
      <c r="B9" s="607">
        <v>0</v>
      </c>
      <c r="C9" s="607">
        <v>0</v>
      </c>
      <c r="D9" s="607">
        <v>0</v>
      </c>
      <c r="E9" s="607">
        <v>0</v>
      </c>
      <c r="F9" s="607">
        <v>0</v>
      </c>
      <c r="G9" s="607">
        <v>0</v>
      </c>
      <c r="H9" s="607">
        <v>0</v>
      </c>
      <c r="I9" s="607">
        <v>0</v>
      </c>
      <c r="J9" s="607">
        <v>0</v>
      </c>
      <c r="K9" s="607">
        <v>0</v>
      </c>
      <c r="L9" s="607">
        <v>0</v>
      </c>
      <c r="M9" s="607">
        <v>0</v>
      </c>
      <c r="N9" s="607">
        <v>0</v>
      </c>
      <c r="O9" s="632" t="s">
        <v>437</v>
      </c>
      <c r="Q9" s="343"/>
    </row>
    <row r="10" spans="1:17" ht="33" customHeight="1" x14ac:dyDescent="0.25">
      <c r="A10" s="1090" t="s">
        <v>44</v>
      </c>
      <c r="B10" s="607">
        <v>0</v>
      </c>
      <c r="C10" s="607">
        <v>0</v>
      </c>
      <c r="D10" s="607">
        <v>0</v>
      </c>
      <c r="E10" s="607">
        <v>0</v>
      </c>
      <c r="F10" s="607">
        <v>0</v>
      </c>
      <c r="G10" s="607">
        <v>0</v>
      </c>
      <c r="H10" s="607">
        <v>1</v>
      </c>
      <c r="I10" s="607">
        <v>0</v>
      </c>
      <c r="J10" s="607">
        <v>0</v>
      </c>
      <c r="K10" s="607">
        <v>0</v>
      </c>
      <c r="L10" s="607">
        <v>0</v>
      </c>
      <c r="M10" s="607">
        <v>0</v>
      </c>
      <c r="N10" s="607">
        <f>SUM(B10:M10)</f>
        <v>1</v>
      </c>
      <c r="O10" s="609" t="s">
        <v>391</v>
      </c>
      <c r="Q10" s="343"/>
    </row>
    <row r="11" spans="1:17" ht="33" customHeight="1" x14ac:dyDescent="0.25">
      <c r="A11" s="662" t="s">
        <v>36</v>
      </c>
      <c r="B11" s="607">
        <v>0</v>
      </c>
      <c r="C11" s="607">
        <v>0</v>
      </c>
      <c r="D11" s="607">
        <v>0</v>
      </c>
      <c r="E11" s="607">
        <v>0</v>
      </c>
      <c r="F11" s="607">
        <v>0</v>
      </c>
      <c r="G11" s="607">
        <v>0</v>
      </c>
      <c r="H11" s="607">
        <v>0</v>
      </c>
      <c r="I11" s="607">
        <v>0</v>
      </c>
      <c r="J11" s="607">
        <v>0</v>
      </c>
      <c r="K11" s="607">
        <v>0</v>
      </c>
      <c r="L11" s="607">
        <v>0</v>
      </c>
      <c r="M11" s="607">
        <v>0</v>
      </c>
      <c r="N11" s="607">
        <v>0</v>
      </c>
      <c r="O11" s="632" t="s">
        <v>392</v>
      </c>
      <c r="Q11" s="343"/>
    </row>
    <row r="12" spans="1:17" ht="33" customHeight="1" x14ac:dyDescent="0.25">
      <c r="A12" s="662" t="s">
        <v>35</v>
      </c>
      <c r="B12" s="607">
        <v>0</v>
      </c>
      <c r="C12" s="607">
        <v>0</v>
      </c>
      <c r="D12" s="607">
        <v>1</v>
      </c>
      <c r="E12" s="607">
        <v>0</v>
      </c>
      <c r="F12" s="607">
        <v>0</v>
      </c>
      <c r="G12" s="607">
        <v>0</v>
      </c>
      <c r="H12" s="607">
        <v>0</v>
      </c>
      <c r="I12" s="607">
        <v>0</v>
      </c>
      <c r="J12" s="607">
        <v>0</v>
      </c>
      <c r="K12" s="607">
        <v>0</v>
      </c>
      <c r="L12" s="607">
        <v>0</v>
      </c>
      <c r="M12" s="607">
        <v>0</v>
      </c>
      <c r="N12" s="607">
        <f>SUM(B12:M12)</f>
        <v>1</v>
      </c>
      <c r="O12" s="632" t="s">
        <v>394</v>
      </c>
      <c r="Q12" s="343"/>
    </row>
    <row r="13" spans="1:17" ht="33" customHeight="1" x14ac:dyDescent="0.25">
      <c r="A13" s="662" t="s">
        <v>123</v>
      </c>
      <c r="B13" s="607">
        <v>0</v>
      </c>
      <c r="C13" s="607">
        <v>0</v>
      </c>
      <c r="D13" s="607">
        <v>0</v>
      </c>
      <c r="E13" s="607">
        <v>0</v>
      </c>
      <c r="F13" s="607">
        <v>0</v>
      </c>
      <c r="G13" s="607">
        <v>0</v>
      </c>
      <c r="H13" s="607">
        <v>0</v>
      </c>
      <c r="I13" s="607">
        <v>0</v>
      </c>
      <c r="J13" s="607">
        <v>0</v>
      </c>
      <c r="K13" s="607">
        <v>0</v>
      </c>
      <c r="L13" s="607">
        <v>0</v>
      </c>
      <c r="M13" s="607">
        <v>0</v>
      </c>
      <c r="N13" s="607">
        <v>0</v>
      </c>
      <c r="O13" s="632" t="s">
        <v>396</v>
      </c>
      <c r="Q13" s="343"/>
    </row>
    <row r="14" spans="1:17" ht="33" customHeight="1" x14ac:dyDescent="0.25">
      <c r="A14" s="662" t="s">
        <v>928</v>
      </c>
      <c r="B14" s="607">
        <v>0</v>
      </c>
      <c r="C14" s="607">
        <v>0</v>
      </c>
      <c r="D14" s="607">
        <v>0</v>
      </c>
      <c r="E14" s="607">
        <v>0</v>
      </c>
      <c r="F14" s="607">
        <v>0</v>
      </c>
      <c r="G14" s="607">
        <v>0</v>
      </c>
      <c r="H14" s="607">
        <v>0</v>
      </c>
      <c r="I14" s="607">
        <v>0</v>
      </c>
      <c r="J14" s="607">
        <v>0</v>
      </c>
      <c r="K14" s="607">
        <v>0</v>
      </c>
      <c r="L14" s="607">
        <v>0</v>
      </c>
      <c r="M14" s="607">
        <v>0</v>
      </c>
      <c r="N14" s="607">
        <v>0</v>
      </c>
      <c r="O14" s="632" t="s">
        <v>931</v>
      </c>
      <c r="Q14" s="343"/>
    </row>
    <row r="15" spans="1:17" ht="33" customHeight="1" x14ac:dyDescent="0.25">
      <c r="A15" s="662" t="s">
        <v>139</v>
      </c>
      <c r="B15" s="607">
        <v>0</v>
      </c>
      <c r="C15" s="607">
        <v>0</v>
      </c>
      <c r="D15" s="607">
        <v>0</v>
      </c>
      <c r="E15" s="607">
        <v>0</v>
      </c>
      <c r="F15" s="607">
        <v>0</v>
      </c>
      <c r="G15" s="607">
        <v>0</v>
      </c>
      <c r="H15" s="607">
        <v>0</v>
      </c>
      <c r="I15" s="607">
        <v>0</v>
      </c>
      <c r="J15" s="607">
        <v>0</v>
      </c>
      <c r="K15" s="607">
        <v>0</v>
      </c>
      <c r="L15" s="607">
        <v>0</v>
      </c>
      <c r="M15" s="607">
        <v>0</v>
      </c>
      <c r="N15" s="607">
        <v>0</v>
      </c>
      <c r="O15" s="632" t="s">
        <v>397</v>
      </c>
      <c r="Q15" s="343"/>
    </row>
    <row r="16" spans="1:17" ht="33" customHeight="1" x14ac:dyDescent="0.25">
      <c r="A16" s="662" t="s">
        <v>39</v>
      </c>
      <c r="B16" s="607">
        <v>0</v>
      </c>
      <c r="C16" s="607">
        <v>0</v>
      </c>
      <c r="D16" s="607">
        <v>0</v>
      </c>
      <c r="E16" s="607">
        <v>0</v>
      </c>
      <c r="F16" s="607">
        <v>0</v>
      </c>
      <c r="G16" s="607">
        <v>0</v>
      </c>
      <c r="H16" s="607">
        <v>0</v>
      </c>
      <c r="I16" s="607">
        <v>0</v>
      </c>
      <c r="J16" s="607">
        <v>0</v>
      </c>
      <c r="K16" s="607">
        <v>0</v>
      </c>
      <c r="L16" s="607">
        <v>0</v>
      </c>
      <c r="M16" s="607">
        <v>0</v>
      </c>
      <c r="N16" s="607">
        <v>0</v>
      </c>
      <c r="O16" s="632" t="s">
        <v>439</v>
      </c>
      <c r="Q16" s="343"/>
    </row>
    <row r="17" spans="1:17" ht="33" customHeight="1" x14ac:dyDescent="0.25">
      <c r="A17" s="662" t="s">
        <v>33</v>
      </c>
      <c r="B17" s="607">
        <v>0</v>
      </c>
      <c r="C17" s="607">
        <v>0</v>
      </c>
      <c r="D17" s="607">
        <v>2</v>
      </c>
      <c r="E17" s="607">
        <v>0</v>
      </c>
      <c r="F17" s="607">
        <v>0</v>
      </c>
      <c r="G17" s="607">
        <v>0</v>
      </c>
      <c r="H17" s="607">
        <v>0</v>
      </c>
      <c r="I17" s="607">
        <v>0</v>
      </c>
      <c r="J17" s="607">
        <v>14</v>
      </c>
      <c r="K17" s="607">
        <v>1</v>
      </c>
      <c r="L17" s="607">
        <v>0</v>
      </c>
      <c r="M17" s="607">
        <v>0</v>
      </c>
      <c r="N17" s="607">
        <f>SUM(B17:M17)</f>
        <v>17</v>
      </c>
      <c r="O17" s="632" t="s">
        <v>399</v>
      </c>
      <c r="Q17" s="343"/>
    </row>
    <row r="18" spans="1:17" ht="33" customHeight="1" x14ac:dyDescent="0.25">
      <c r="A18" s="662" t="s">
        <v>134</v>
      </c>
      <c r="B18" s="607">
        <v>2</v>
      </c>
      <c r="C18" s="607">
        <v>0</v>
      </c>
      <c r="D18" s="607">
        <v>0</v>
      </c>
      <c r="E18" s="607">
        <v>0</v>
      </c>
      <c r="F18" s="607">
        <v>0</v>
      </c>
      <c r="G18" s="607">
        <v>0</v>
      </c>
      <c r="H18" s="607">
        <v>0</v>
      </c>
      <c r="I18" s="607">
        <v>0</v>
      </c>
      <c r="J18" s="607">
        <v>0</v>
      </c>
      <c r="K18" s="607">
        <v>0</v>
      </c>
      <c r="L18" s="607">
        <v>0</v>
      </c>
      <c r="M18" s="607">
        <v>0</v>
      </c>
      <c r="N18" s="607">
        <f>SUM(B18:M18)</f>
        <v>2</v>
      </c>
      <c r="O18" s="632" t="s">
        <v>400</v>
      </c>
      <c r="Q18" s="343"/>
    </row>
    <row r="19" spans="1:17" ht="33" customHeight="1" x14ac:dyDescent="0.25">
      <c r="A19" s="662" t="s">
        <v>30</v>
      </c>
      <c r="B19" s="607">
        <v>1</v>
      </c>
      <c r="C19" s="607">
        <v>0</v>
      </c>
      <c r="D19" s="607">
        <v>0</v>
      </c>
      <c r="E19" s="607">
        <v>0</v>
      </c>
      <c r="F19" s="607">
        <v>101</v>
      </c>
      <c r="G19" s="607">
        <v>0</v>
      </c>
      <c r="H19" s="607">
        <v>162</v>
      </c>
      <c r="I19" s="607">
        <v>0</v>
      </c>
      <c r="J19" s="607">
        <v>860</v>
      </c>
      <c r="K19" s="607">
        <v>81</v>
      </c>
      <c r="L19" s="607">
        <v>0</v>
      </c>
      <c r="M19" s="607">
        <v>12</v>
      </c>
      <c r="N19" s="607">
        <f>SUM(B19:M19)</f>
        <v>1217</v>
      </c>
      <c r="O19" s="632" t="s">
        <v>428</v>
      </c>
      <c r="Q19" s="343"/>
    </row>
    <row r="20" spans="1:17" ht="33" customHeight="1" x14ac:dyDescent="0.25">
      <c r="A20" s="662" t="s">
        <v>296</v>
      </c>
      <c r="B20" s="607">
        <v>0</v>
      </c>
      <c r="C20" s="607">
        <v>8</v>
      </c>
      <c r="D20" s="607">
        <v>0</v>
      </c>
      <c r="E20" s="607">
        <v>9</v>
      </c>
      <c r="F20" s="607">
        <v>0</v>
      </c>
      <c r="G20" s="607">
        <v>0</v>
      </c>
      <c r="H20" s="607">
        <v>0</v>
      </c>
      <c r="I20" s="607">
        <v>0</v>
      </c>
      <c r="J20" s="607">
        <v>32</v>
      </c>
      <c r="K20" s="607">
        <v>0</v>
      </c>
      <c r="L20" s="607">
        <v>0</v>
      </c>
      <c r="M20" s="607">
        <v>0</v>
      </c>
      <c r="N20" s="607">
        <f>SUM(B20:M20)</f>
        <v>49</v>
      </c>
      <c r="O20" s="632" t="s">
        <v>402</v>
      </c>
      <c r="Q20" s="343"/>
    </row>
    <row r="21" spans="1:17" ht="33" customHeight="1" x14ac:dyDescent="0.25">
      <c r="A21" s="662" t="s">
        <v>42</v>
      </c>
      <c r="B21" s="607">
        <v>0</v>
      </c>
      <c r="C21" s="607">
        <v>0</v>
      </c>
      <c r="D21" s="607">
        <v>0</v>
      </c>
      <c r="E21" s="607">
        <v>0</v>
      </c>
      <c r="F21" s="607">
        <v>0</v>
      </c>
      <c r="G21" s="607">
        <v>0</v>
      </c>
      <c r="H21" s="607">
        <v>0</v>
      </c>
      <c r="I21" s="607">
        <v>0</v>
      </c>
      <c r="J21" s="607">
        <v>0</v>
      </c>
      <c r="K21" s="607">
        <v>0</v>
      </c>
      <c r="L21" s="607">
        <v>0</v>
      </c>
      <c r="M21" s="607">
        <v>0</v>
      </c>
      <c r="N21" s="607">
        <v>0</v>
      </c>
      <c r="O21" s="632" t="s">
        <v>403</v>
      </c>
      <c r="Q21" s="343"/>
    </row>
    <row r="22" spans="1:17" ht="33" customHeight="1" x14ac:dyDescent="0.25">
      <c r="A22" s="662" t="s">
        <v>26</v>
      </c>
      <c r="B22" s="607">
        <v>0</v>
      </c>
      <c r="C22" s="607">
        <v>1</v>
      </c>
      <c r="D22" s="607">
        <v>0</v>
      </c>
      <c r="E22" s="607">
        <v>0</v>
      </c>
      <c r="F22" s="607">
        <v>2</v>
      </c>
      <c r="G22" s="607">
        <v>0</v>
      </c>
      <c r="H22" s="607">
        <v>0</v>
      </c>
      <c r="I22" s="607">
        <v>0</v>
      </c>
      <c r="J22" s="607">
        <v>0</v>
      </c>
      <c r="K22" s="607">
        <v>0</v>
      </c>
      <c r="L22" s="607">
        <v>0</v>
      </c>
      <c r="M22" s="607">
        <v>0</v>
      </c>
      <c r="N22" s="607">
        <f>SUM(B22:M22)</f>
        <v>3</v>
      </c>
      <c r="O22" s="632" t="s">
        <v>440</v>
      </c>
      <c r="Q22" s="343"/>
    </row>
    <row r="23" spans="1:17" ht="33" customHeight="1" x14ac:dyDescent="0.25">
      <c r="A23" s="662" t="s">
        <v>34</v>
      </c>
      <c r="B23" s="607">
        <v>1</v>
      </c>
      <c r="C23" s="607">
        <v>7</v>
      </c>
      <c r="D23" s="607">
        <v>4</v>
      </c>
      <c r="E23" s="607">
        <v>0</v>
      </c>
      <c r="F23" s="607">
        <v>0</v>
      </c>
      <c r="G23" s="607">
        <v>1</v>
      </c>
      <c r="H23" s="607">
        <v>1</v>
      </c>
      <c r="I23" s="607">
        <v>0</v>
      </c>
      <c r="J23" s="607">
        <v>7</v>
      </c>
      <c r="K23" s="607">
        <v>0</v>
      </c>
      <c r="L23" s="607">
        <v>0</v>
      </c>
      <c r="M23" s="607">
        <v>0</v>
      </c>
      <c r="N23" s="607">
        <f>SUM(B23:M23)</f>
        <v>21</v>
      </c>
      <c r="O23" s="632" t="s">
        <v>441</v>
      </c>
      <c r="Q23" s="343"/>
    </row>
    <row r="24" spans="1:17" ht="33" customHeight="1" x14ac:dyDescent="0.25">
      <c r="A24" s="662" t="s">
        <v>38</v>
      </c>
      <c r="B24" s="607">
        <v>0</v>
      </c>
      <c r="C24" s="607">
        <v>28</v>
      </c>
      <c r="D24" s="607">
        <v>0</v>
      </c>
      <c r="E24" s="607">
        <v>0</v>
      </c>
      <c r="F24" s="607">
        <v>0</v>
      </c>
      <c r="G24" s="607">
        <v>0</v>
      </c>
      <c r="H24" s="607">
        <v>0</v>
      </c>
      <c r="I24" s="607">
        <v>0</v>
      </c>
      <c r="J24" s="607">
        <v>0</v>
      </c>
      <c r="K24" s="607">
        <v>0</v>
      </c>
      <c r="L24" s="607">
        <v>0</v>
      </c>
      <c r="M24" s="607">
        <v>0</v>
      </c>
      <c r="N24" s="607">
        <f>SUM(B24:M24)</f>
        <v>28</v>
      </c>
      <c r="O24" s="632" t="s">
        <v>406</v>
      </c>
      <c r="Q24" s="343"/>
    </row>
    <row r="25" spans="1:17" ht="33" customHeight="1" thickBot="1" x14ac:dyDescent="0.3">
      <c r="A25" s="1138" t="s">
        <v>48</v>
      </c>
      <c r="B25" s="1139">
        <v>0</v>
      </c>
      <c r="C25" s="1139">
        <v>0</v>
      </c>
      <c r="D25" s="1139">
        <v>0</v>
      </c>
      <c r="E25" s="1139">
        <v>0</v>
      </c>
      <c r="F25" s="1139">
        <v>0</v>
      </c>
      <c r="G25" s="1139">
        <v>0</v>
      </c>
      <c r="H25" s="1139">
        <v>0</v>
      </c>
      <c r="I25" s="1139">
        <v>0</v>
      </c>
      <c r="J25" s="1139">
        <v>0</v>
      </c>
      <c r="K25" s="1139">
        <v>0</v>
      </c>
      <c r="L25" s="1139">
        <v>0</v>
      </c>
      <c r="M25" s="1139">
        <v>0</v>
      </c>
      <c r="N25" s="1139">
        <v>0</v>
      </c>
      <c r="O25" s="1140" t="s">
        <v>409</v>
      </c>
      <c r="Q25" s="343"/>
    </row>
    <row r="26" spans="1:17" ht="33" customHeight="1" thickBot="1" x14ac:dyDescent="0.3">
      <c r="A26" s="665" t="s">
        <v>350</v>
      </c>
      <c r="B26" s="666">
        <f t="shared" ref="B26:H26" si="0">SUM(B8:B25)</f>
        <v>4</v>
      </c>
      <c r="C26" s="666">
        <f t="shared" si="0"/>
        <v>44</v>
      </c>
      <c r="D26" s="666">
        <f t="shared" si="0"/>
        <v>7</v>
      </c>
      <c r="E26" s="666">
        <f t="shared" si="0"/>
        <v>9</v>
      </c>
      <c r="F26" s="666">
        <f t="shared" si="0"/>
        <v>103</v>
      </c>
      <c r="G26" s="667">
        <f t="shared" si="0"/>
        <v>1</v>
      </c>
      <c r="H26" s="667">
        <f t="shared" si="0"/>
        <v>167</v>
      </c>
      <c r="I26" s="666">
        <v>0</v>
      </c>
      <c r="J26" s="666">
        <f>SUM(J8:J25)</f>
        <v>913</v>
      </c>
      <c r="K26" s="666">
        <f>SUM(K8:K25)</f>
        <v>82</v>
      </c>
      <c r="L26" s="667">
        <v>0</v>
      </c>
      <c r="M26" s="667">
        <f>SUM(M8:M25)</f>
        <v>12</v>
      </c>
      <c r="N26" s="666">
        <f>SUM(B26:M26)</f>
        <v>1342</v>
      </c>
      <c r="O26" s="696" t="s">
        <v>686</v>
      </c>
      <c r="Q26" s="343"/>
    </row>
  </sheetData>
  <mergeCells count="5">
    <mergeCell ref="A1:O1"/>
    <mergeCell ref="A2:O2"/>
    <mergeCell ref="B4:M4"/>
    <mergeCell ref="A4:A6"/>
    <mergeCell ref="O4:O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Footer>&amp;C&amp;12 &amp;"Arial,Bold"&amp;14 34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7"/>
  <sheetViews>
    <sheetView rightToLeft="1" view="pageBreakPreview" zoomScale="50" zoomScaleNormal="60" zoomScaleSheetLayoutView="50" workbookViewId="0">
      <selection activeCell="B26" sqref="B26:M26"/>
    </sheetView>
  </sheetViews>
  <sheetFormatPr defaultColWidth="9.140625" defaultRowHeight="34.15" customHeight="1" x14ac:dyDescent="0.25"/>
  <cols>
    <col min="1" max="1" width="34.42578125" style="459" customWidth="1"/>
    <col min="2" max="2" width="17.5703125" style="459" customWidth="1"/>
    <col min="3" max="3" width="18.85546875" style="459" customWidth="1"/>
    <col min="4" max="4" width="15" style="459" customWidth="1"/>
    <col min="5" max="5" width="18.28515625" style="459" customWidth="1"/>
    <col min="6" max="6" width="19.5703125" style="459" customWidth="1"/>
    <col min="7" max="7" width="18.140625" style="459" customWidth="1"/>
    <col min="8" max="8" width="15.5703125" style="459" customWidth="1"/>
    <col min="9" max="9" width="15.85546875" style="459" customWidth="1"/>
    <col min="10" max="10" width="13.85546875" style="459" customWidth="1"/>
    <col min="11" max="11" width="12.7109375" style="459" customWidth="1"/>
    <col min="12" max="12" width="11.85546875" style="459" customWidth="1"/>
    <col min="13" max="13" width="14.140625" style="343" customWidth="1"/>
    <col min="14" max="14" width="59.5703125" style="459" customWidth="1"/>
    <col min="15" max="16384" width="9.140625" style="459"/>
  </cols>
  <sheetData>
    <row r="1" spans="1:20" ht="26.1" customHeight="1" x14ac:dyDescent="0.25">
      <c r="A1" s="1751" t="s">
        <v>1015</v>
      </c>
      <c r="B1" s="1751"/>
      <c r="C1" s="1751"/>
      <c r="D1" s="1751"/>
      <c r="E1" s="1751"/>
      <c r="F1" s="1751"/>
      <c r="G1" s="1751"/>
      <c r="H1" s="1751"/>
      <c r="I1" s="1751"/>
      <c r="J1" s="1751"/>
      <c r="K1" s="1751"/>
      <c r="L1" s="1751"/>
      <c r="M1" s="1751"/>
      <c r="N1" s="1751"/>
    </row>
    <row r="2" spans="1:20" ht="48" customHeight="1" x14ac:dyDescent="0.25">
      <c r="A2" s="1751" t="s">
        <v>1016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</row>
    <row r="3" spans="1:20" ht="35.450000000000003" customHeight="1" thickBot="1" x14ac:dyDescent="0.3">
      <c r="A3" s="1063" t="s">
        <v>953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067"/>
      <c r="N3" s="1065" t="s">
        <v>904</v>
      </c>
    </row>
    <row r="4" spans="1:20" ht="36.6" customHeight="1" thickBot="1" x14ac:dyDescent="0.3">
      <c r="A4" s="1555" t="s">
        <v>775</v>
      </c>
      <c r="B4" s="1643" t="s">
        <v>778</v>
      </c>
      <c r="C4" s="1821"/>
      <c r="D4" s="1821"/>
      <c r="E4" s="1821"/>
      <c r="F4" s="1821"/>
      <c r="G4" s="1821"/>
      <c r="H4" s="1821"/>
      <c r="I4" s="1821"/>
      <c r="J4" s="1821"/>
      <c r="K4" s="1821"/>
      <c r="L4" s="1822"/>
      <c r="M4" s="695"/>
      <c r="N4" s="1749" t="s">
        <v>862</v>
      </c>
    </row>
    <row r="5" spans="1:20" ht="56.1" customHeight="1" x14ac:dyDescent="0.25">
      <c r="A5" s="1523"/>
      <c r="B5" s="1061" t="s">
        <v>179</v>
      </c>
      <c r="C5" s="1061" t="s">
        <v>181</v>
      </c>
      <c r="D5" s="1061" t="s">
        <v>271</v>
      </c>
      <c r="E5" s="1061" t="s">
        <v>116</v>
      </c>
      <c r="F5" s="1061" t="s">
        <v>120</v>
      </c>
      <c r="G5" s="1061" t="s">
        <v>122</v>
      </c>
      <c r="H5" s="1061" t="s">
        <v>124</v>
      </c>
      <c r="I5" s="1061" t="s">
        <v>125</v>
      </c>
      <c r="J5" s="1061" t="s">
        <v>131</v>
      </c>
      <c r="K5" s="1061" t="s">
        <v>786</v>
      </c>
      <c r="L5" s="1060" t="s">
        <v>0</v>
      </c>
      <c r="M5" s="1060" t="s">
        <v>351</v>
      </c>
      <c r="N5" s="1507"/>
    </row>
    <row r="6" spans="1:20" ht="75.599999999999994" customHeight="1" thickBot="1" x14ac:dyDescent="0.3">
      <c r="A6" s="1556"/>
      <c r="B6" s="1062" t="s">
        <v>600</v>
      </c>
      <c r="C6" s="1062" t="s">
        <v>601</v>
      </c>
      <c r="D6" s="1062" t="s">
        <v>907</v>
      </c>
      <c r="E6" s="1062" t="s">
        <v>602</v>
      </c>
      <c r="F6" s="1062" t="s">
        <v>603</v>
      </c>
      <c r="G6" s="1062" t="s">
        <v>604</v>
      </c>
      <c r="H6" s="1062" t="s">
        <v>605</v>
      </c>
      <c r="I6" s="1062" t="s">
        <v>606</v>
      </c>
      <c r="J6" s="1062" t="s">
        <v>607</v>
      </c>
      <c r="K6" s="1062" t="s">
        <v>609</v>
      </c>
      <c r="L6" s="1062" t="s">
        <v>372</v>
      </c>
      <c r="M6" s="1062" t="s">
        <v>429</v>
      </c>
      <c r="N6" s="1554"/>
    </row>
    <row r="7" spans="1:20" ht="33" customHeight="1" thickBot="1" x14ac:dyDescent="0.3">
      <c r="A7" s="660" t="s">
        <v>780</v>
      </c>
      <c r="B7" s="661"/>
      <c r="C7" s="640"/>
      <c r="D7" s="640"/>
      <c r="E7" s="640"/>
      <c r="F7" s="640"/>
      <c r="G7" s="640"/>
      <c r="H7" s="640"/>
      <c r="I7" s="640"/>
      <c r="J7" s="640"/>
      <c r="K7" s="640"/>
      <c r="L7" s="640"/>
      <c r="M7" s="640"/>
      <c r="N7" s="496" t="s">
        <v>698</v>
      </c>
      <c r="P7" s="343"/>
    </row>
    <row r="8" spans="1:20" ht="33" customHeight="1" x14ac:dyDescent="0.25">
      <c r="A8" s="653" t="s">
        <v>196</v>
      </c>
      <c r="B8" s="994">
        <v>0</v>
      </c>
      <c r="C8" s="994">
        <v>0</v>
      </c>
      <c r="D8" s="994">
        <v>0</v>
      </c>
      <c r="E8" s="994">
        <v>0</v>
      </c>
      <c r="F8" s="994">
        <v>0</v>
      </c>
      <c r="G8" s="994">
        <v>0</v>
      </c>
      <c r="H8" s="994">
        <v>0</v>
      </c>
      <c r="I8" s="994">
        <v>0</v>
      </c>
      <c r="J8" s="994">
        <v>0</v>
      </c>
      <c r="K8" s="994">
        <v>0</v>
      </c>
      <c r="L8" s="994">
        <v>0</v>
      </c>
      <c r="M8" s="994">
        <v>15</v>
      </c>
      <c r="N8" s="703" t="s">
        <v>389</v>
      </c>
      <c r="O8" s="139"/>
      <c r="P8" s="139"/>
      <c r="Q8" s="139"/>
      <c r="R8" s="139"/>
      <c r="S8" s="1149"/>
      <c r="T8" s="274"/>
    </row>
    <row r="9" spans="1:20" ht="33" customHeight="1" x14ac:dyDescent="0.25">
      <c r="A9" s="662" t="s">
        <v>301</v>
      </c>
      <c r="B9" s="607">
        <v>0</v>
      </c>
      <c r="C9" s="607">
        <v>0</v>
      </c>
      <c r="D9" s="607">
        <v>0</v>
      </c>
      <c r="E9" s="607">
        <v>0</v>
      </c>
      <c r="F9" s="607">
        <v>2</v>
      </c>
      <c r="G9" s="607">
        <v>0</v>
      </c>
      <c r="H9" s="620">
        <v>0</v>
      </c>
      <c r="I9" s="607">
        <v>0</v>
      </c>
      <c r="J9" s="607">
        <v>0</v>
      </c>
      <c r="K9" s="607">
        <v>3</v>
      </c>
      <c r="L9" s="607">
        <f>SUM(B9:K9)</f>
        <v>5</v>
      </c>
      <c r="M9" s="607">
        <v>80</v>
      </c>
      <c r="N9" s="632" t="s">
        <v>437</v>
      </c>
      <c r="O9" s="139"/>
      <c r="P9" s="139"/>
      <c r="Q9" s="139"/>
      <c r="R9" s="139"/>
      <c r="S9" s="1149"/>
      <c r="T9" s="274"/>
    </row>
    <row r="10" spans="1:20" ht="33" customHeight="1" x14ac:dyDescent="0.25">
      <c r="A10" s="1090" t="s">
        <v>44</v>
      </c>
      <c r="B10" s="607">
        <v>0</v>
      </c>
      <c r="C10" s="607">
        <v>0</v>
      </c>
      <c r="D10" s="607">
        <v>0</v>
      </c>
      <c r="E10" s="607">
        <v>0</v>
      </c>
      <c r="F10" s="607">
        <v>0</v>
      </c>
      <c r="G10" s="607">
        <v>1</v>
      </c>
      <c r="H10" s="620">
        <v>0</v>
      </c>
      <c r="I10" s="607">
        <v>0</v>
      </c>
      <c r="J10" s="607">
        <v>0</v>
      </c>
      <c r="K10" s="607">
        <v>1</v>
      </c>
      <c r="L10" s="607">
        <f>SUM(B10:K10)</f>
        <v>2</v>
      </c>
      <c r="M10" s="620">
        <v>110</v>
      </c>
      <c r="N10" s="609" t="s">
        <v>391</v>
      </c>
      <c r="O10" s="139"/>
      <c r="P10" s="139"/>
      <c r="Q10" s="139"/>
      <c r="R10" s="139"/>
      <c r="S10" s="1149"/>
      <c r="T10" s="274"/>
    </row>
    <row r="11" spans="1:20" ht="33" customHeight="1" x14ac:dyDescent="0.25">
      <c r="A11" s="662" t="s">
        <v>36</v>
      </c>
      <c r="B11" s="607">
        <v>0</v>
      </c>
      <c r="C11" s="607">
        <v>0</v>
      </c>
      <c r="D11" s="607">
        <v>0</v>
      </c>
      <c r="E11" s="607">
        <v>0</v>
      </c>
      <c r="F11" s="607">
        <v>0</v>
      </c>
      <c r="G11" s="607">
        <v>0</v>
      </c>
      <c r="H11" s="620">
        <v>0</v>
      </c>
      <c r="I11" s="607">
        <v>0</v>
      </c>
      <c r="J11" s="607">
        <v>0</v>
      </c>
      <c r="K11" s="607">
        <v>0</v>
      </c>
      <c r="L11" s="607">
        <v>0</v>
      </c>
      <c r="M11" s="620">
        <v>56</v>
      </c>
      <c r="N11" s="632" t="s">
        <v>392</v>
      </c>
      <c r="O11" s="139"/>
      <c r="P11" s="139"/>
      <c r="Q11" s="139"/>
      <c r="R11" s="139"/>
      <c r="S11" s="1149"/>
      <c r="T11" s="274"/>
    </row>
    <row r="12" spans="1:20" ht="33" customHeight="1" x14ac:dyDescent="0.25">
      <c r="A12" s="662" t="s">
        <v>35</v>
      </c>
      <c r="B12" s="607">
        <v>0</v>
      </c>
      <c r="C12" s="607">
        <v>0</v>
      </c>
      <c r="D12" s="607">
        <v>0</v>
      </c>
      <c r="E12" s="607">
        <v>0</v>
      </c>
      <c r="F12" s="607">
        <v>4</v>
      </c>
      <c r="G12" s="607">
        <v>0</v>
      </c>
      <c r="H12" s="620">
        <v>0</v>
      </c>
      <c r="I12" s="607">
        <v>0</v>
      </c>
      <c r="J12" s="607">
        <v>0</v>
      </c>
      <c r="K12" s="607">
        <v>11</v>
      </c>
      <c r="L12" s="607">
        <f>SUM(B12:K12)</f>
        <v>15</v>
      </c>
      <c r="M12" s="607">
        <v>119</v>
      </c>
      <c r="N12" s="632" t="s">
        <v>394</v>
      </c>
      <c r="O12" s="139"/>
      <c r="P12" s="139"/>
      <c r="Q12" s="139"/>
      <c r="R12" s="139"/>
      <c r="S12" s="1149"/>
      <c r="T12" s="274"/>
    </row>
    <row r="13" spans="1:20" ht="33" customHeight="1" x14ac:dyDescent="0.25">
      <c r="A13" s="662" t="s">
        <v>123</v>
      </c>
      <c r="B13" s="607">
        <v>0</v>
      </c>
      <c r="C13" s="607">
        <v>0</v>
      </c>
      <c r="D13" s="607">
        <v>0</v>
      </c>
      <c r="E13" s="607">
        <v>0</v>
      </c>
      <c r="F13" s="607">
        <v>0</v>
      </c>
      <c r="G13" s="607">
        <v>0</v>
      </c>
      <c r="H13" s="607">
        <v>0</v>
      </c>
      <c r="I13" s="607">
        <v>0</v>
      </c>
      <c r="J13" s="607">
        <v>0</v>
      </c>
      <c r="K13" s="607">
        <v>142</v>
      </c>
      <c r="L13" s="607">
        <f>SUM(B13:K13)</f>
        <v>142</v>
      </c>
      <c r="M13" s="607">
        <v>172</v>
      </c>
      <c r="N13" s="632" t="s">
        <v>396</v>
      </c>
      <c r="O13" s="139"/>
      <c r="P13" s="139"/>
      <c r="Q13" s="139"/>
      <c r="R13" s="139"/>
      <c r="S13" s="1149"/>
      <c r="T13" s="274"/>
    </row>
    <row r="14" spans="1:20" ht="33" customHeight="1" x14ac:dyDescent="0.25">
      <c r="A14" s="662" t="s">
        <v>928</v>
      </c>
      <c r="B14" s="607">
        <v>0</v>
      </c>
      <c r="C14" s="607">
        <v>0</v>
      </c>
      <c r="D14" s="607">
        <v>0</v>
      </c>
      <c r="E14" s="607">
        <v>0</v>
      </c>
      <c r="F14" s="607">
        <v>0</v>
      </c>
      <c r="G14" s="607">
        <v>0</v>
      </c>
      <c r="H14" s="620">
        <v>0</v>
      </c>
      <c r="I14" s="607">
        <v>0</v>
      </c>
      <c r="J14" s="607">
        <v>0</v>
      </c>
      <c r="K14" s="607">
        <v>0</v>
      </c>
      <c r="L14" s="607">
        <v>0</v>
      </c>
      <c r="M14" s="620">
        <v>5</v>
      </c>
      <c r="N14" s="632" t="s">
        <v>931</v>
      </c>
      <c r="O14" s="139"/>
      <c r="P14" s="139"/>
      <c r="Q14" s="139"/>
      <c r="R14" s="139"/>
      <c r="S14" s="1149"/>
      <c r="T14" s="274"/>
    </row>
    <row r="15" spans="1:20" ht="33" customHeight="1" x14ac:dyDescent="0.25">
      <c r="A15" s="662" t="s">
        <v>139</v>
      </c>
      <c r="B15" s="607">
        <v>0</v>
      </c>
      <c r="C15" s="607">
        <v>0</v>
      </c>
      <c r="D15" s="607">
        <v>0</v>
      </c>
      <c r="E15" s="607">
        <v>0</v>
      </c>
      <c r="F15" s="607">
        <v>0</v>
      </c>
      <c r="G15" s="607">
        <v>1</v>
      </c>
      <c r="H15" s="620">
        <v>0</v>
      </c>
      <c r="I15" s="607">
        <v>0</v>
      </c>
      <c r="J15" s="607">
        <v>0</v>
      </c>
      <c r="K15" s="607">
        <v>0</v>
      </c>
      <c r="L15" s="607">
        <f>SUM(B15:K15)</f>
        <v>1</v>
      </c>
      <c r="M15" s="607">
        <v>5</v>
      </c>
      <c r="N15" s="632" t="s">
        <v>397</v>
      </c>
      <c r="O15" s="139"/>
      <c r="P15" s="139"/>
      <c r="Q15" s="139"/>
      <c r="R15" s="139"/>
      <c r="S15" s="1149"/>
      <c r="T15" s="274"/>
    </row>
    <row r="16" spans="1:20" ht="33" customHeight="1" x14ac:dyDescent="0.25">
      <c r="A16" s="662" t="s">
        <v>39</v>
      </c>
      <c r="B16" s="607">
        <v>0</v>
      </c>
      <c r="C16" s="607">
        <v>0</v>
      </c>
      <c r="D16" s="607">
        <v>0</v>
      </c>
      <c r="E16" s="607">
        <v>0</v>
      </c>
      <c r="F16" s="607">
        <v>0</v>
      </c>
      <c r="G16" s="607">
        <v>0</v>
      </c>
      <c r="H16" s="607">
        <v>0</v>
      </c>
      <c r="I16" s="607">
        <v>0</v>
      </c>
      <c r="J16" s="607">
        <v>0</v>
      </c>
      <c r="K16" s="607">
        <v>0</v>
      </c>
      <c r="L16" s="607">
        <v>0</v>
      </c>
      <c r="M16" s="620">
        <v>14</v>
      </c>
      <c r="N16" s="632" t="s">
        <v>439</v>
      </c>
      <c r="O16" s="139"/>
      <c r="P16" s="139"/>
      <c r="Q16" s="139"/>
      <c r="R16" s="139"/>
      <c r="S16" s="1149"/>
      <c r="T16" s="274"/>
    </row>
    <row r="17" spans="1:20" ht="33" customHeight="1" x14ac:dyDescent="0.25">
      <c r="A17" s="662" t="s">
        <v>33</v>
      </c>
      <c r="B17" s="607">
        <v>0</v>
      </c>
      <c r="C17" s="607">
        <v>0</v>
      </c>
      <c r="D17" s="607">
        <v>0</v>
      </c>
      <c r="E17" s="607">
        <v>1</v>
      </c>
      <c r="F17" s="607">
        <v>7</v>
      </c>
      <c r="G17" s="607">
        <v>28</v>
      </c>
      <c r="H17" s="607">
        <v>0</v>
      </c>
      <c r="I17" s="607">
        <v>0</v>
      </c>
      <c r="J17" s="607">
        <v>2</v>
      </c>
      <c r="K17" s="607">
        <v>31</v>
      </c>
      <c r="L17" s="607">
        <f>SUM(B17:K17)</f>
        <v>69</v>
      </c>
      <c r="M17" s="607">
        <v>844</v>
      </c>
      <c r="N17" s="632" t="s">
        <v>399</v>
      </c>
      <c r="O17" s="139"/>
      <c r="P17" s="139"/>
      <c r="Q17" s="139"/>
      <c r="R17" s="139"/>
      <c r="S17" s="1150"/>
      <c r="T17" s="274"/>
    </row>
    <row r="18" spans="1:20" ht="33" customHeight="1" x14ac:dyDescent="0.25">
      <c r="A18" s="662" t="s">
        <v>134</v>
      </c>
      <c r="B18" s="607">
        <v>6</v>
      </c>
      <c r="C18" s="607">
        <v>0</v>
      </c>
      <c r="D18" s="607">
        <v>0</v>
      </c>
      <c r="E18" s="607">
        <v>0</v>
      </c>
      <c r="F18" s="607">
        <v>0</v>
      </c>
      <c r="G18" s="607">
        <v>0</v>
      </c>
      <c r="H18" s="607">
        <v>23</v>
      </c>
      <c r="I18" s="607">
        <v>0</v>
      </c>
      <c r="J18" s="607">
        <v>194</v>
      </c>
      <c r="K18" s="607">
        <v>66</v>
      </c>
      <c r="L18" s="607">
        <f>SUM(B18:K18)</f>
        <v>289</v>
      </c>
      <c r="M18" s="620">
        <v>326</v>
      </c>
      <c r="N18" s="632" t="s">
        <v>400</v>
      </c>
      <c r="O18" s="139"/>
      <c r="P18" s="139"/>
      <c r="Q18" s="139"/>
      <c r="R18" s="139"/>
      <c r="S18" s="1149"/>
      <c r="T18" s="274"/>
    </row>
    <row r="19" spans="1:20" ht="33" customHeight="1" x14ac:dyDescent="0.25">
      <c r="A19" s="662" t="s">
        <v>30</v>
      </c>
      <c r="B19" s="607">
        <v>0</v>
      </c>
      <c r="C19" s="607">
        <v>0</v>
      </c>
      <c r="D19" s="607">
        <v>0</v>
      </c>
      <c r="E19" s="607">
        <v>0</v>
      </c>
      <c r="F19" s="607">
        <v>115</v>
      </c>
      <c r="G19" s="607">
        <v>77</v>
      </c>
      <c r="H19" s="607">
        <v>9</v>
      </c>
      <c r="I19" s="607">
        <v>0</v>
      </c>
      <c r="J19" s="607">
        <v>24</v>
      </c>
      <c r="K19" s="607">
        <v>1053</v>
      </c>
      <c r="L19" s="607">
        <f>SUM(B19:K19)</f>
        <v>1278</v>
      </c>
      <c r="M19" s="607">
        <v>4254</v>
      </c>
      <c r="N19" s="632" t="s">
        <v>428</v>
      </c>
      <c r="O19" s="139"/>
      <c r="P19" s="139"/>
      <c r="Q19" s="139"/>
      <c r="R19" s="139"/>
      <c r="S19" s="1149"/>
      <c r="T19" s="274"/>
    </row>
    <row r="20" spans="1:20" ht="33" customHeight="1" x14ac:dyDescent="0.25">
      <c r="A20" s="662" t="s">
        <v>296</v>
      </c>
      <c r="B20" s="607">
        <v>0</v>
      </c>
      <c r="C20" s="607">
        <v>0</v>
      </c>
      <c r="D20" s="607">
        <v>0</v>
      </c>
      <c r="E20" s="607">
        <v>0</v>
      </c>
      <c r="F20" s="607">
        <v>30</v>
      </c>
      <c r="G20" s="607">
        <v>19</v>
      </c>
      <c r="H20" s="607">
        <v>21</v>
      </c>
      <c r="I20" s="607">
        <v>0</v>
      </c>
      <c r="J20" s="607">
        <v>2</v>
      </c>
      <c r="K20" s="607">
        <v>8</v>
      </c>
      <c r="L20" s="607">
        <f>SUM(B20:K20)</f>
        <v>80</v>
      </c>
      <c r="M20" s="620">
        <v>623</v>
      </c>
      <c r="N20" s="632" t="s">
        <v>402</v>
      </c>
      <c r="O20" s="139"/>
      <c r="P20" s="139"/>
      <c r="Q20" s="139"/>
      <c r="R20" s="139"/>
      <c r="S20" s="1149"/>
      <c r="T20" s="274"/>
    </row>
    <row r="21" spans="1:20" ht="33" customHeight="1" x14ac:dyDescent="0.25">
      <c r="A21" s="662" t="s">
        <v>42</v>
      </c>
      <c r="B21" s="607">
        <v>0</v>
      </c>
      <c r="C21" s="607">
        <v>0</v>
      </c>
      <c r="D21" s="607">
        <v>0</v>
      </c>
      <c r="E21" s="607">
        <v>0</v>
      </c>
      <c r="F21" s="607">
        <v>0</v>
      </c>
      <c r="G21" s="607">
        <v>0</v>
      </c>
      <c r="H21" s="607">
        <v>0</v>
      </c>
      <c r="I21" s="607">
        <v>0</v>
      </c>
      <c r="J21" s="607">
        <v>0</v>
      </c>
      <c r="K21" s="607">
        <v>0</v>
      </c>
      <c r="L21" s="607">
        <v>0</v>
      </c>
      <c r="M21" s="607">
        <v>4</v>
      </c>
      <c r="N21" s="632" t="s">
        <v>403</v>
      </c>
      <c r="O21" s="139"/>
      <c r="P21" s="139"/>
      <c r="Q21" s="139"/>
      <c r="R21" s="139"/>
      <c r="S21" s="1149"/>
      <c r="T21" s="274"/>
    </row>
    <row r="22" spans="1:20" ht="33" customHeight="1" x14ac:dyDescent="0.25">
      <c r="A22" s="662" t="s">
        <v>26</v>
      </c>
      <c r="B22" s="607">
        <v>0</v>
      </c>
      <c r="C22" s="607">
        <v>0</v>
      </c>
      <c r="D22" s="607">
        <v>0</v>
      </c>
      <c r="E22" s="607">
        <v>0</v>
      </c>
      <c r="F22" s="607">
        <v>3</v>
      </c>
      <c r="G22" s="607">
        <v>1</v>
      </c>
      <c r="H22" s="607">
        <v>0</v>
      </c>
      <c r="I22" s="607">
        <v>0</v>
      </c>
      <c r="J22" s="607">
        <v>1</v>
      </c>
      <c r="K22" s="607">
        <v>1</v>
      </c>
      <c r="L22" s="607">
        <f>SUM(B22:K22)</f>
        <v>6</v>
      </c>
      <c r="M22" s="620">
        <v>64</v>
      </c>
      <c r="N22" s="632" t="s">
        <v>440</v>
      </c>
      <c r="O22" s="139"/>
      <c r="P22" s="139"/>
      <c r="Q22" s="139"/>
      <c r="R22" s="139"/>
      <c r="S22" s="1149"/>
      <c r="T22" s="274"/>
    </row>
    <row r="23" spans="1:20" ht="33" customHeight="1" x14ac:dyDescent="0.25">
      <c r="A23" s="662" t="s">
        <v>990</v>
      </c>
      <c r="B23" s="607">
        <v>0</v>
      </c>
      <c r="C23" s="607">
        <v>0</v>
      </c>
      <c r="D23" s="607">
        <v>0</v>
      </c>
      <c r="E23" s="607">
        <v>1</v>
      </c>
      <c r="F23" s="607">
        <v>69</v>
      </c>
      <c r="G23" s="607">
        <v>3</v>
      </c>
      <c r="H23" s="607">
        <v>13</v>
      </c>
      <c r="I23" s="607">
        <v>0</v>
      </c>
      <c r="J23" s="607">
        <v>85</v>
      </c>
      <c r="K23" s="607">
        <v>56</v>
      </c>
      <c r="L23" s="607">
        <f>SUM(B23:K23)</f>
        <v>227</v>
      </c>
      <c r="M23" s="607">
        <v>1022</v>
      </c>
      <c r="N23" s="632" t="s">
        <v>441</v>
      </c>
      <c r="O23" s="139"/>
      <c r="P23" s="139"/>
      <c r="Q23" s="139"/>
      <c r="R23" s="139"/>
      <c r="S23" s="1149"/>
      <c r="T23" s="274"/>
    </row>
    <row r="24" spans="1:20" ht="33" customHeight="1" x14ac:dyDescent="0.25">
      <c r="A24" s="662" t="s">
        <v>38</v>
      </c>
      <c r="B24" s="607">
        <v>0</v>
      </c>
      <c r="C24" s="607">
        <v>0</v>
      </c>
      <c r="D24" s="607">
        <v>0</v>
      </c>
      <c r="E24" s="607">
        <v>0</v>
      </c>
      <c r="F24" s="607">
        <v>0</v>
      </c>
      <c r="G24" s="607">
        <v>0</v>
      </c>
      <c r="H24" s="607">
        <v>0</v>
      </c>
      <c r="I24" s="607">
        <v>0</v>
      </c>
      <c r="J24" s="607">
        <v>0</v>
      </c>
      <c r="K24" s="607">
        <v>0</v>
      </c>
      <c r="L24" s="607">
        <v>0</v>
      </c>
      <c r="M24" s="620">
        <v>29</v>
      </c>
      <c r="N24" s="632" t="s">
        <v>406</v>
      </c>
      <c r="O24" s="139"/>
      <c r="P24" s="139"/>
      <c r="Q24" s="139"/>
      <c r="R24" s="139"/>
      <c r="S24" s="1149"/>
      <c r="T24" s="274"/>
    </row>
    <row r="25" spans="1:20" ht="33" customHeight="1" thickBot="1" x14ac:dyDescent="0.3">
      <c r="A25" s="1138" t="s">
        <v>48</v>
      </c>
      <c r="B25" s="1139">
        <v>0</v>
      </c>
      <c r="C25" s="1139">
        <v>0</v>
      </c>
      <c r="D25" s="1139">
        <v>0</v>
      </c>
      <c r="E25" s="1139">
        <v>0</v>
      </c>
      <c r="F25" s="1139">
        <v>0</v>
      </c>
      <c r="G25" s="1139">
        <v>0</v>
      </c>
      <c r="H25" s="1139">
        <v>0</v>
      </c>
      <c r="I25" s="1139">
        <v>0</v>
      </c>
      <c r="J25" s="1139">
        <v>0</v>
      </c>
      <c r="K25" s="1139">
        <v>1</v>
      </c>
      <c r="L25" s="1139">
        <f>SUM(B25:K25)</f>
        <v>1</v>
      </c>
      <c r="M25" s="1081">
        <v>2</v>
      </c>
      <c r="N25" s="1140" t="s">
        <v>409</v>
      </c>
      <c r="O25" s="139"/>
      <c r="P25" s="139"/>
      <c r="Q25" s="139"/>
      <c r="R25" s="139"/>
      <c r="S25" s="1149"/>
      <c r="T25" s="274"/>
    </row>
    <row r="26" spans="1:20" ht="33" customHeight="1" thickBot="1" x14ac:dyDescent="0.3">
      <c r="A26" s="665" t="s">
        <v>350</v>
      </c>
      <c r="B26" s="667">
        <f>SUM(B9:B25)</f>
        <v>6</v>
      </c>
      <c r="C26" s="666">
        <v>0</v>
      </c>
      <c r="D26" s="666">
        <v>0</v>
      </c>
      <c r="E26" s="666">
        <f>SUM(E9:E25)</f>
        <v>2</v>
      </c>
      <c r="F26" s="666">
        <f>SUM(F9:F25)</f>
        <v>230</v>
      </c>
      <c r="G26" s="666">
        <f>SUM(G9:G25)</f>
        <v>130</v>
      </c>
      <c r="H26" s="666">
        <f>SUM(H9:H25)</f>
        <v>66</v>
      </c>
      <c r="I26" s="666">
        <v>0</v>
      </c>
      <c r="J26" s="666">
        <f>SUM(J9:J25)</f>
        <v>308</v>
      </c>
      <c r="K26" s="666">
        <f>SUM(K9:K25)</f>
        <v>1373</v>
      </c>
      <c r="L26" s="666">
        <f>SUM(B26:K26)</f>
        <v>2115</v>
      </c>
      <c r="M26" s="666">
        <f>SUM(M8:M25)</f>
        <v>7744</v>
      </c>
      <c r="N26" s="696" t="s">
        <v>686</v>
      </c>
      <c r="O26" s="1148"/>
      <c r="P26" s="139"/>
      <c r="Q26" s="1148"/>
      <c r="R26" s="1148"/>
      <c r="S26" s="1150"/>
      <c r="T26" s="274"/>
    </row>
    <row r="27" spans="1:20" ht="34.15" customHeight="1" x14ac:dyDescent="0.25">
      <c r="H27" s="433"/>
    </row>
  </sheetData>
  <mergeCells count="5">
    <mergeCell ref="A1:N1"/>
    <mergeCell ref="A2:N2"/>
    <mergeCell ref="B4:L4"/>
    <mergeCell ref="A4:A6"/>
    <mergeCell ref="N4:N6"/>
  </mergeCells>
  <printOptions horizontalCentered="1"/>
  <pageMargins left="0.23622047244094491" right="0.23622047244094491" top="0.56999999999999995" bottom="0.74803149606299213" header="0.31496062992125984" footer="0.31496062992125984"/>
  <pageSetup paperSize="9" scale="50" orientation="landscape" r:id="rId1"/>
  <headerFooter>
    <oddFooter>&amp;C&amp;12 &amp;"Arial,Bold"&amp;14 35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37"/>
  <sheetViews>
    <sheetView rightToLeft="1" view="pageBreakPreview" topLeftCell="A10" zoomScale="50" zoomScaleNormal="60" zoomScaleSheetLayoutView="50" workbookViewId="0">
      <selection activeCell="X41" sqref="X41"/>
    </sheetView>
  </sheetViews>
  <sheetFormatPr defaultColWidth="9.140625" defaultRowHeight="34.15" customHeight="1" x14ac:dyDescent="0.25"/>
  <cols>
    <col min="1" max="1" width="40.140625" style="459" customWidth="1"/>
    <col min="2" max="2" width="12.5703125" style="459" customWidth="1"/>
    <col min="3" max="3" width="17.85546875" style="459" customWidth="1"/>
    <col min="4" max="4" width="12.85546875" style="459" customWidth="1"/>
    <col min="5" max="5" width="14.5703125" style="459" customWidth="1"/>
    <col min="6" max="6" width="18.28515625" style="459" customWidth="1"/>
    <col min="7" max="7" width="15.42578125" style="459" customWidth="1"/>
    <col min="8" max="8" width="13.5703125" style="459" customWidth="1"/>
    <col min="9" max="9" width="13.42578125" style="459" customWidth="1"/>
    <col min="10" max="10" width="18.140625" style="459" customWidth="1"/>
    <col min="11" max="11" width="12.5703125" style="459" customWidth="1"/>
    <col min="12" max="12" width="16.42578125" style="459" customWidth="1"/>
    <col min="13" max="13" width="14.5703125" style="459" customWidth="1"/>
    <col min="14" max="14" width="11.85546875" style="459" customWidth="1"/>
    <col min="15" max="15" width="53.5703125" style="459" customWidth="1"/>
    <col min="16" max="16" width="9.140625" style="459"/>
    <col min="17" max="23" width="9.28515625" style="459" bestFit="1" customWidth="1"/>
    <col min="24" max="24" width="9.140625" style="459"/>
    <col min="25" max="26" width="9.28515625" style="459" bestFit="1" customWidth="1"/>
    <col min="27" max="27" width="9.140625" style="459"/>
    <col min="28" max="28" width="9.28515625" style="459" bestFit="1" customWidth="1"/>
    <col min="29" max="29" width="9.85546875" style="459" bestFit="1" customWidth="1"/>
    <col min="30" max="16384" width="9.140625" style="459"/>
  </cols>
  <sheetData>
    <row r="1" spans="1:29" ht="26.1" customHeight="1" x14ac:dyDescent="0.25">
      <c r="A1" s="1751" t="s">
        <v>1015</v>
      </c>
      <c r="B1" s="1751"/>
      <c r="C1" s="1751"/>
      <c r="D1" s="1751"/>
      <c r="E1" s="1751"/>
      <c r="F1" s="1751"/>
      <c r="G1" s="1751"/>
      <c r="H1" s="1751"/>
      <c r="I1" s="1751"/>
      <c r="J1" s="1751"/>
      <c r="K1" s="1751"/>
      <c r="L1" s="1751"/>
      <c r="M1" s="1751"/>
      <c r="N1" s="1751"/>
      <c r="O1" s="1751"/>
    </row>
    <row r="2" spans="1:29" ht="42.95" customHeight="1" x14ac:dyDescent="0.25">
      <c r="A2" s="1751" t="s">
        <v>1016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  <c r="O2" s="1751"/>
    </row>
    <row r="3" spans="1:29" ht="27" customHeight="1" thickBot="1" x14ac:dyDescent="0.3">
      <c r="A3" s="1063" t="s">
        <v>954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1065" t="s">
        <v>908</v>
      </c>
    </row>
    <row r="4" spans="1:29" ht="36.6" customHeight="1" thickBot="1" x14ac:dyDescent="0.3">
      <c r="A4" s="1555" t="s">
        <v>775</v>
      </c>
      <c r="B4" s="1643" t="s">
        <v>778</v>
      </c>
      <c r="C4" s="1820"/>
      <c r="D4" s="1820"/>
      <c r="E4" s="1820"/>
      <c r="F4" s="1820"/>
      <c r="G4" s="1820"/>
      <c r="H4" s="1820"/>
      <c r="I4" s="1820"/>
      <c r="J4" s="1820"/>
      <c r="K4" s="1820"/>
      <c r="L4" s="1820"/>
      <c r="M4" s="1820"/>
      <c r="N4" s="1820"/>
      <c r="O4" s="1749" t="s">
        <v>862</v>
      </c>
    </row>
    <row r="5" spans="1:29" ht="56.1" customHeight="1" x14ac:dyDescent="0.25">
      <c r="A5" s="1523"/>
      <c r="B5" s="1061" t="s">
        <v>182</v>
      </c>
      <c r="C5" s="1061" t="s">
        <v>184</v>
      </c>
      <c r="D5" s="1061" t="s">
        <v>264</v>
      </c>
      <c r="E5" s="1061" t="s">
        <v>591</v>
      </c>
      <c r="F5" s="1061" t="s">
        <v>266</v>
      </c>
      <c r="G5" s="1061" t="s">
        <v>267</v>
      </c>
      <c r="H5" s="1061" t="s">
        <v>130</v>
      </c>
      <c r="I5" s="1061" t="s">
        <v>268</v>
      </c>
      <c r="J5" s="1061" t="s">
        <v>269</v>
      </c>
      <c r="K5" s="1061" t="s">
        <v>180</v>
      </c>
      <c r="L5" s="1061" t="s">
        <v>270</v>
      </c>
      <c r="M5" s="1061" t="s">
        <v>178</v>
      </c>
      <c r="N5" s="1060" t="s">
        <v>0</v>
      </c>
      <c r="O5" s="1507"/>
    </row>
    <row r="6" spans="1:29" ht="75.599999999999994" customHeight="1" thickBot="1" x14ac:dyDescent="0.3">
      <c r="A6" s="1556"/>
      <c r="B6" s="1062" t="s">
        <v>592</v>
      </c>
      <c r="C6" s="1062" t="s">
        <v>593</v>
      </c>
      <c r="D6" s="1062" t="s">
        <v>586</v>
      </c>
      <c r="E6" s="1062" t="s">
        <v>594</v>
      </c>
      <c r="F6" s="1062" t="s">
        <v>595</v>
      </c>
      <c r="G6" s="1062" t="s">
        <v>596</v>
      </c>
      <c r="H6" s="1062" t="s">
        <v>571</v>
      </c>
      <c r="I6" s="1062" t="s">
        <v>906</v>
      </c>
      <c r="J6" s="1062" t="s">
        <v>597</v>
      </c>
      <c r="K6" s="1062" t="s">
        <v>574</v>
      </c>
      <c r="L6" s="1062" t="s">
        <v>598</v>
      </c>
      <c r="M6" s="1062" t="s">
        <v>599</v>
      </c>
      <c r="N6" s="1062" t="s">
        <v>372</v>
      </c>
      <c r="O6" s="1554"/>
    </row>
    <row r="7" spans="1:29" ht="22.5" customHeight="1" thickBot="1" x14ac:dyDescent="0.45">
      <c r="A7" s="1825" t="s">
        <v>635</v>
      </c>
      <c r="B7" s="1825"/>
      <c r="C7" s="1041"/>
      <c r="D7" s="1042"/>
      <c r="E7" s="1042"/>
      <c r="F7" s="1042"/>
      <c r="G7" s="1042"/>
      <c r="H7" s="1042"/>
      <c r="I7" s="1042"/>
      <c r="J7" s="1042"/>
      <c r="K7" s="1042"/>
      <c r="L7" s="1042"/>
      <c r="M7" s="1532" t="s">
        <v>699</v>
      </c>
      <c r="N7" s="1532"/>
      <c r="O7" s="1532"/>
      <c r="Q7" s="1365">
        <v>4</v>
      </c>
      <c r="R7" s="21">
        <v>44</v>
      </c>
      <c r="S7" s="21">
        <v>7</v>
      </c>
      <c r="T7" s="21">
        <v>9</v>
      </c>
      <c r="U7" s="21">
        <v>103</v>
      </c>
      <c r="V7" s="21">
        <v>1</v>
      </c>
      <c r="W7" s="21">
        <v>167</v>
      </c>
      <c r="X7" s="21"/>
      <c r="Y7" s="21">
        <v>913</v>
      </c>
      <c r="Z7" s="21">
        <v>82</v>
      </c>
      <c r="AA7" s="21"/>
      <c r="AB7" s="21">
        <v>12</v>
      </c>
      <c r="AC7" s="21">
        <v>1342</v>
      </c>
    </row>
    <row r="8" spans="1:29" ht="22.5" customHeight="1" x14ac:dyDescent="0.4">
      <c r="A8" s="1266" t="s">
        <v>51</v>
      </c>
      <c r="B8" s="1142">
        <v>0</v>
      </c>
      <c r="C8" s="994">
        <v>0</v>
      </c>
      <c r="D8" s="994">
        <v>0</v>
      </c>
      <c r="E8" s="994">
        <v>0</v>
      </c>
      <c r="F8" s="994">
        <v>0</v>
      </c>
      <c r="G8" s="994">
        <v>0</v>
      </c>
      <c r="H8" s="994">
        <v>0</v>
      </c>
      <c r="I8" s="994">
        <v>0</v>
      </c>
      <c r="J8" s="994">
        <v>0</v>
      </c>
      <c r="K8" s="994">
        <v>0</v>
      </c>
      <c r="L8" s="994">
        <v>0</v>
      </c>
      <c r="M8" s="1142">
        <v>0</v>
      </c>
      <c r="N8" s="1142">
        <v>0</v>
      </c>
      <c r="O8" s="1141" t="s">
        <v>412</v>
      </c>
      <c r="Q8" s="1365">
        <v>7</v>
      </c>
      <c r="R8" s="21">
        <v>8</v>
      </c>
      <c r="S8" s="21">
        <v>2</v>
      </c>
      <c r="T8" s="21"/>
      <c r="U8" s="21">
        <v>2</v>
      </c>
      <c r="V8" s="21">
        <v>2</v>
      </c>
      <c r="W8" s="21">
        <v>14</v>
      </c>
      <c r="X8" s="21"/>
      <c r="Y8" s="21">
        <v>36</v>
      </c>
      <c r="Z8" s="21">
        <v>1</v>
      </c>
      <c r="AA8" s="21">
        <v>10</v>
      </c>
      <c r="AB8" s="21"/>
      <c r="AC8" s="21">
        <v>82</v>
      </c>
    </row>
    <row r="9" spans="1:29" ht="22.5" customHeight="1" x14ac:dyDescent="0.4">
      <c r="A9" s="996" t="s">
        <v>56</v>
      </c>
      <c r="B9" s="620">
        <v>0</v>
      </c>
      <c r="C9" s="620">
        <v>0</v>
      </c>
      <c r="D9" s="620">
        <v>1</v>
      </c>
      <c r="E9" s="620">
        <v>0</v>
      </c>
      <c r="F9" s="620">
        <v>0</v>
      </c>
      <c r="G9" s="620">
        <v>0</v>
      </c>
      <c r="H9" s="620">
        <v>0</v>
      </c>
      <c r="I9" s="620">
        <v>0</v>
      </c>
      <c r="J9" s="620">
        <v>0</v>
      </c>
      <c r="K9" s="620">
        <v>0</v>
      </c>
      <c r="L9" s="620">
        <v>0</v>
      </c>
      <c r="M9" s="620">
        <v>0</v>
      </c>
      <c r="N9" s="620">
        <f>SUM(B9:M9)</f>
        <v>1</v>
      </c>
      <c r="O9" s="996" t="s">
        <v>449</v>
      </c>
      <c r="Q9" s="1365">
        <v>1</v>
      </c>
      <c r="R9" s="21">
        <v>4</v>
      </c>
      <c r="S9" s="21">
        <v>4</v>
      </c>
      <c r="T9" s="21"/>
      <c r="U9" s="21"/>
      <c r="V9" s="21"/>
      <c r="W9" s="21"/>
      <c r="X9" s="21"/>
      <c r="Y9" s="21">
        <v>5</v>
      </c>
      <c r="Z9" s="21"/>
      <c r="AA9" s="21"/>
      <c r="AB9" s="21"/>
      <c r="AC9" s="21">
        <v>14</v>
      </c>
    </row>
    <row r="10" spans="1:29" ht="22.5" customHeight="1" x14ac:dyDescent="0.35">
      <c r="A10" s="670" t="s">
        <v>57</v>
      </c>
      <c r="B10" s="620">
        <v>0</v>
      </c>
      <c r="C10" s="620">
        <v>4</v>
      </c>
      <c r="D10" s="607">
        <v>1</v>
      </c>
      <c r="E10" s="620">
        <v>0</v>
      </c>
      <c r="F10" s="607">
        <v>0</v>
      </c>
      <c r="G10" s="607">
        <v>0</v>
      </c>
      <c r="H10" s="620">
        <v>0</v>
      </c>
      <c r="I10" s="620">
        <v>0</v>
      </c>
      <c r="J10" s="620">
        <v>6</v>
      </c>
      <c r="K10" s="620">
        <v>0</v>
      </c>
      <c r="L10" s="620">
        <v>0</v>
      </c>
      <c r="M10" s="620">
        <v>0</v>
      </c>
      <c r="N10" s="607">
        <f>SUM(B10:M10)</f>
        <v>11</v>
      </c>
      <c r="O10" s="675" t="s">
        <v>413</v>
      </c>
      <c r="Q10" s="1364">
        <f t="shared" ref="Q10:W10" si="0">SUM(Q7:Q9)</f>
        <v>12</v>
      </c>
      <c r="R10" s="257">
        <f t="shared" si="0"/>
        <v>56</v>
      </c>
      <c r="S10" s="257">
        <f t="shared" si="0"/>
        <v>13</v>
      </c>
      <c r="T10" s="257">
        <f t="shared" si="0"/>
        <v>9</v>
      </c>
      <c r="U10" s="257">
        <f t="shared" si="0"/>
        <v>105</v>
      </c>
      <c r="V10" s="257">
        <f t="shared" si="0"/>
        <v>3</v>
      </c>
      <c r="W10" s="257">
        <f t="shared" si="0"/>
        <v>181</v>
      </c>
      <c r="X10" s="257"/>
      <c r="Y10" s="257">
        <f>SUM(Y7:Y9)</f>
        <v>954</v>
      </c>
      <c r="Z10" s="257">
        <f>SUM(Z7:Z9)</f>
        <v>83</v>
      </c>
      <c r="AA10" s="257">
        <f>SUM(AA7:AA9)</f>
        <v>10</v>
      </c>
      <c r="AB10" s="257">
        <f>SUM(AB7:AB9)</f>
        <v>12</v>
      </c>
      <c r="AC10" s="257">
        <f>SUM(AC7:AC9)</f>
        <v>1438</v>
      </c>
    </row>
    <row r="11" spans="1:29" ht="39.950000000000003" customHeight="1" x14ac:dyDescent="0.35">
      <c r="A11" s="655" t="s">
        <v>528</v>
      </c>
      <c r="B11" s="620">
        <v>0</v>
      </c>
      <c r="C11" s="620">
        <v>0</v>
      </c>
      <c r="D11" s="607">
        <v>0</v>
      </c>
      <c r="E11" s="620">
        <v>0</v>
      </c>
      <c r="F11" s="607">
        <v>0</v>
      </c>
      <c r="G11" s="607">
        <v>0</v>
      </c>
      <c r="H11" s="620">
        <v>0</v>
      </c>
      <c r="I11" s="620">
        <v>0</v>
      </c>
      <c r="J11" s="620">
        <v>0</v>
      </c>
      <c r="K11" s="620">
        <v>0</v>
      </c>
      <c r="L11" s="620">
        <v>0</v>
      </c>
      <c r="M11" s="620">
        <v>0</v>
      </c>
      <c r="N11" s="607">
        <v>0</v>
      </c>
      <c r="O11" s="676" t="s">
        <v>416</v>
      </c>
      <c r="Q11" s="1364">
        <v>17</v>
      </c>
      <c r="R11" s="257">
        <v>403</v>
      </c>
      <c r="S11" s="257">
        <v>25</v>
      </c>
      <c r="T11" s="257">
        <v>186</v>
      </c>
      <c r="U11" s="257">
        <v>4</v>
      </c>
      <c r="V11" s="257">
        <v>45</v>
      </c>
      <c r="W11" s="257">
        <v>62</v>
      </c>
      <c r="X11" s="257">
        <v>26</v>
      </c>
      <c r="Y11" s="257">
        <v>499</v>
      </c>
      <c r="Z11" s="257"/>
      <c r="AA11" s="257">
        <v>8</v>
      </c>
      <c r="AB11" s="257">
        <v>69</v>
      </c>
      <c r="AC11" s="257">
        <v>1344</v>
      </c>
    </row>
    <row r="12" spans="1:29" ht="22.5" customHeight="1" x14ac:dyDescent="0.25">
      <c r="A12" s="671" t="s">
        <v>310</v>
      </c>
      <c r="B12" s="620">
        <v>0</v>
      </c>
      <c r="C12" s="620">
        <v>0</v>
      </c>
      <c r="D12" s="607">
        <v>0</v>
      </c>
      <c r="E12" s="620">
        <v>0</v>
      </c>
      <c r="F12" s="607">
        <v>0</v>
      </c>
      <c r="G12" s="607">
        <v>0</v>
      </c>
      <c r="H12" s="620">
        <v>0</v>
      </c>
      <c r="I12" s="620">
        <v>0</v>
      </c>
      <c r="J12" s="620">
        <v>0</v>
      </c>
      <c r="K12" s="620">
        <v>0</v>
      </c>
      <c r="L12" s="620">
        <v>0</v>
      </c>
      <c r="M12" s="620">
        <v>0</v>
      </c>
      <c r="N12" s="607">
        <v>0</v>
      </c>
      <c r="O12" s="678" t="s">
        <v>422</v>
      </c>
      <c r="Q12" s="343"/>
    </row>
    <row r="13" spans="1:29" ht="22.5" customHeight="1" x14ac:dyDescent="0.25">
      <c r="A13" s="671" t="s">
        <v>49</v>
      </c>
      <c r="B13" s="620">
        <v>7</v>
      </c>
      <c r="C13" s="620">
        <v>4</v>
      </c>
      <c r="D13" s="607">
        <v>0</v>
      </c>
      <c r="E13" s="620">
        <v>0</v>
      </c>
      <c r="F13" s="607">
        <v>2</v>
      </c>
      <c r="G13" s="607">
        <v>2</v>
      </c>
      <c r="H13" s="620">
        <v>14</v>
      </c>
      <c r="I13" s="620">
        <v>0</v>
      </c>
      <c r="J13" s="620">
        <v>30</v>
      </c>
      <c r="K13" s="620">
        <v>0</v>
      </c>
      <c r="L13" s="620">
        <v>10</v>
      </c>
      <c r="M13" s="620">
        <v>0</v>
      </c>
      <c r="N13" s="607">
        <v>69</v>
      </c>
      <c r="O13" s="677" t="s">
        <v>424</v>
      </c>
      <c r="Q13" s="343">
        <f t="shared" ref="Q13:AC13" si="1">SUM(Q10:Q12)</f>
        <v>29</v>
      </c>
      <c r="R13" s="459">
        <f t="shared" si="1"/>
        <v>459</v>
      </c>
      <c r="S13" s="459">
        <f t="shared" si="1"/>
        <v>38</v>
      </c>
      <c r="T13" s="459">
        <f t="shared" si="1"/>
        <v>195</v>
      </c>
      <c r="U13" s="459">
        <f t="shared" si="1"/>
        <v>109</v>
      </c>
      <c r="V13" s="459">
        <f t="shared" si="1"/>
        <v>48</v>
      </c>
      <c r="W13" s="459">
        <f t="shared" si="1"/>
        <v>243</v>
      </c>
      <c r="X13" s="459">
        <f t="shared" si="1"/>
        <v>26</v>
      </c>
      <c r="Y13" s="459">
        <f t="shared" si="1"/>
        <v>1453</v>
      </c>
      <c r="Z13" s="459">
        <f t="shared" si="1"/>
        <v>83</v>
      </c>
      <c r="AA13" s="459">
        <f t="shared" si="1"/>
        <v>18</v>
      </c>
      <c r="AB13" s="459">
        <f t="shared" si="1"/>
        <v>81</v>
      </c>
      <c r="AC13" s="459">
        <f t="shared" si="1"/>
        <v>2782</v>
      </c>
    </row>
    <row r="14" spans="1:29" ht="22.5" customHeight="1" x14ac:dyDescent="0.25">
      <c r="A14" s="671" t="s">
        <v>163</v>
      </c>
      <c r="B14" s="607">
        <v>0</v>
      </c>
      <c r="C14" s="607">
        <v>0</v>
      </c>
      <c r="D14" s="607">
        <v>0</v>
      </c>
      <c r="E14" s="620">
        <v>0</v>
      </c>
      <c r="F14" s="607">
        <v>0</v>
      </c>
      <c r="G14" s="607">
        <v>0</v>
      </c>
      <c r="H14" s="620">
        <v>0</v>
      </c>
      <c r="I14" s="607">
        <v>0</v>
      </c>
      <c r="J14" s="607">
        <v>0</v>
      </c>
      <c r="K14" s="607">
        <v>0</v>
      </c>
      <c r="L14" s="620">
        <v>0</v>
      </c>
      <c r="M14" s="620">
        <v>0</v>
      </c>
      <c r="N14" s="607">
        <v>0</v>
      </c>
      <c r="O14" s="677" t="s">
        <v>425</v>
      </c>
      <c r="Q14" s="343"/>
    </row>
    <row r="15" spans="1:29" ht="22.5" customHeight="1" x14ac:dyDescent="0.25">
      <c r="A15" s="645" t="s">
        <v>562</v>
      </c>
      <c r="B15" s="607">
        <v>0</v>
      </c>
      <c r="C15" s="607">
        <v>0</v>
      </c>
      <c r="D15" s="607">
        <v>0</v>
      </c>
      <c r="E15" s="607">
        <v>0</v>
      </c>
      <c r="F15" s="607">
        <v>0</v>
      </c>
      <c r="G15" s="607">
        <v>0</v>
      </c>
      <c r="H15" s="607">
        <v>0</v>
      </c>
      <c r="I15" s="607">
        <v>0</v>
      </c>
      <c r="J15" s="607">
        <v>0</v>
      </c>
      <c r="K15" s="607">
        <v>0</v>
      </c>
      <c r="L15" s="607">
        <v>0</v>
      </c>
      <c r="M15" s="607">
        <v>0</v>
      </c>
      <c r="N15" s="607">
        <v>0</v>
      </c>
      <c r="O15" s="679" t="s">
        <v>563</v>
      </c>
      <c r="Q15" s="343"/>
    </row>
    <row r="16" spans="1:29" ht="27.6" customHeight="1" x14ac:dyDescent="0.25">
      <c r="A16" s="1143" t="s">
        <v>527</v>
      </c>
      <c r="B16" s="510">
        <v>0</v>
      </c>
      <c r="C16" s="510">
        <v>0</v>
      </c>
      <c r="D16" s="510">
        <v>0</v>
      </c>
      <c r="E16" s="510">
        <v>0</v>
      </c>
      <c r="F16" s="510">
        <v>0</v>
      </c>
      <c r="G16" s="510">
        <v>0</v>
      </c>
      <c r="H16" s="510">
        <v>0</v>
      </c>
      <c r="I16" s="510">
        <v>0</v>
      </c>
      <c r="J16" s="510">
        <v>0</v>
      </c>
      <c r="K16" s="510">
        <v>0</v>
      </c>
      <c r="L16" s="510">
        <v>0</v>
      </c>
      <c r="M16" s="510">
        <v>0</v>
      </c>
      <c r="N16" s="510">
        <v>0</v>
      </c>
      <c r="O16" s="1151" t="s">
        <v>557</v>
      </c>
      <c r="Q16" s="343"/>
    </row>
    <row r="17" spans="1:27" ht="27.6" customHeight="1" thickBot="1" x14ac:dyDescent="0.3">
      <c r="A17" s="1087" t="s">
        <v>919</v>
      </c>
      <c r="B17" s="1089">
        <v>0</v>
      </c>
      <c r="C17" s="1089">
        <v>0</v>
      </c>
      <c r="D17" s="1089">
        <v>0</v>
      </c>
      <c r="E17" s="1089">
        <v>0</v>
      </c>
      <c r="F17" s="1089">
        <v>0</v>
      </c>
      <c r="G17" s="1089">
        <v>0</v>
      </c>
      <c r="H17" s="1089">
        <v>0</v>
      </c>
      <c r="I17" s="1089">
        <v>0</v>
      </c>
      <c r="J17" s="1089">
        <v>0</v>
      </c>
      <c r="K17" s="1089">
        <v>1</v>
      </c>
      <c r="L17" s="1089">
        <v>0</v>
      </c>
      <c r="M17" s="1089">
        <v>0</v>
      </c>
      <c r="N17" s="1089">
        <v>1</v>
      </c>
      <c r="O17" s="1152" t="s">
        <v>918</v>
      </c>
      <c r="Q17" s="343"/>
    </row>
    <row r="18" spans="1:27" ht="22.5" customHeight="1" thickBot="1" x14ac:dyDescent="0.3">
      <c r="A18" s="680" t="s">
        <v>550</v>
      </c>
      <c r="B18" s="559">
        <f>SUM(B9:B17)</f>
        <v>7</v>
      </c>
      <c r="C18" s="559">
        <f>SUM(C9:C17)</f>
        <v>8</v>
      </c>
      <c r="D18" s="559">
        <f>SUM(D9:D17)</f>
        <v>2</v>
      </c>
      <c r="E18" s="559">
        <v>0</v>
      </c>
      <c r="F18" s="559">
        <f>SUM(F9:F17)</f>
        <v>2</v>
      </c>
      <c r="G18" s="559">
        <f>SUM(G9:G17)</f>
        <v>2</v>
      </c>
      <c r="H18" s="559">
        <f>SUM(H9:H17)</f>
        <v>14</v>
      </c>
      <c r="I18" s="559">
        <v>0</v>
      </c>
      <c r="J18" s="559">
        <f>SUM(J9:J17)</f>
        <v>36</v>
      </c>
      <c r="K18" s="559">
        <v>1</v>
      </c>
      <c r="L18" s="554">
        <f>SUM(L9:L17)</f>
        <v>10</v>
      </c>
      <c r="M18" s="554">
        <v>0</v>
      </c>
      <c r="N18" s="559">
        <f>SUM(B18:M18)</f>
        <v>82</v>
      </c>
      <c r="O18" s="681" t="s">
        <v>682</v>
      </c>
      <c r="Q18" s="343"/>
    </row>
    <row r="19" spans="1:27" ht="22.5" customHeight="1" thickBot="1" x14ac:dyDescent="0.3">
      <c r="A19" s="682" t="s">
        <v>690</v>
      </c>
      <c r="B19" s="646">
        <v>1</v>
      </c>
      <c r="C19" s="646">
        <v>4</v>
      </c>
      <c r="D19" s="646">
        <v>4</v>
      </c>
      <c r="E19" s="646">
        <v>0</v>
      </c>
      <c r="F19" s="646">
        <v>0</v>
      </c>
      <c r="G19" s="646">
        <v>0</v>
      </c>
      <c r="H19" s="646">
        <v>0</v>
      </c>
      <c r="I19" s="646">
        <v>0</v>
      </c>
      <c r="J19" s="646">
        <v>5</v>
      </c>
      <c r="K19" s="646">
        <v>0</v>
      </c>
      <c r="L19" s="646">
        <v>0</v>
      </c>
      <c r="M19" s="646">
        <v>0</v>
      </c>
      <c r="N19" s="646">
        <f>SUM(B19:M19)</f>
        <v>14</v>
      </c>
      <c r="O19" s="683" t="s">
        <v>870</v>
      </c>
      <c r="Q19" s="343"/>
    </row>
    <row r="20" spans="1:27" ht="22.5" customHeight="1" thickBot="1" x14ac:dyDescent="0.3">
      <c r="A20" s="684" t="s">
        <v>610</v>
      </c>
      <c r="B20" s="646">
        <v>12</v>
      </c>
      <c r="C20" s="646">
        <v>56</v>
      </c>
      <c r="D20" s="646">
        <v>13</v>
      </c>
      <c r="E20" s="646">
        <v>9</v>
      </c>
      <c r="F20" s="646">
        <v>105</v>
      </c>
      <c r="G20" s="646">
        <v>3</v>
      </c>
      <c r="H20" s="646">
        <v>181</v>
      </c>
      <c r="I20" s="646">
        <v>0</v>
      </c>
      <c r="J20" s="646">
        <v>954</v>
      </c>
      <c r="K20" s="646">
        <v>83</v>
      </c>
      <c r="L20" s="646">
        <v>10</v>
      </c>
      <c r="M20" s="646">
        <v>12</v>
      </c>
      <c r="N20" s="646">
        <v>1438</v>
      </c>
      <c r="O20" s="986" t="s">
        <v>697</v>
      </c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</row>
    <row r="21" spans="1:27" ht="22.5" customHeight="1" thickBot="1" x14ac:dyDescent="0.3">
      <c r="A21" s="560" t="s">
        <v>781</v>
      </c>
      <c r="B21" s="561">
        <v>0</v>
      </c>
      <c r="C21" s="561">
        <v>0</v>
      </c>
      <c r="D21" s="562">
        <v>0</v>
      </c>
      <c r="E21" s="562">
        <v>0</v>
      </c>
      <c r="F21" s="562">
        <v>0</v>
      </c>
      <c r="G21" s="562">
        <v>0</v>
      </c>
      <c r="H21" s="562">
        <v>0</v>
      </c>
      <c r="I21" s="562">
        <v>0</v>
      </c>
      <c r="J21" s="562">
        <v>0</v>
      </c>
      <c r="K21" s="562">
        <v>0</v>
      </c>
      <c r="L21" s="562">
        <v>0</v>
      </c>
      <c r="M21" s="562">
        <v>0</v>
      </c>
      <c r="N21" s="561">
        <v>0</v>
      </c>
      <c r="O21" s="496" t="s">
        <v>552</v>
      </c>
      <c r="Q21" s="343"/>
    </row>
    <row r="22" spans="1:27" ht="22.5" customHeight="1" x14ac:dyDescent="0.25">
      <c r="A22" s="497" t="s">
        <v>541</v>
      </c>
      <c r="B22" s="994">
        <v>0</v>
      </c>
      <c r="C22" s="994">
        <v>1</v>
      </c>
      <c r="D22" s="994">
        <v>0</v>
      </c>
      <c r="E22" s="994">
        <v>0</v>
      </c>
      <c r="F22" s="994">
        <v>0</v>
      </c>
      <c r="G22" s="994">
        <v>0</v>
      </c>
      <c r="H22" s="994">
        <v>0</v>
      </c>
      <c r="I22" s="994">
        <v>0</v>
      </c>
      <c r="J22" s="994">
        <v>0</v>
      </c>
      <c r="K22" s="994">
        <v>0</v>
      </c>
      <c r="L22" s="994">
        <v>0</v>
      </c>
      <c r="M22" s="994">
        <v>0</v>
      </c>
      <c r="N22" s="994">
        <f>SUM(B22:M22)</f>
        <v>1</v>
      </c>
      <c r="O22" s="635" t="s">
        <v>390</v>
      </c>
      <c r="Q22" s="343"/>
    </row>
    <row r="23" spans="1:27" ht="22.5" customHeight="1" x14ac:dyDescent="0.25">
      <c r="A23" s="501" t="s">
        <v>123</v>
      </c>
      <c r="B23" s="564">
        <v>2</v>
      </c>
      <c r="C23" s="564">
        <v>3</v>
      </c>
      <c r="D23" s="607">
        <v>0</v>
      </c>
      <c r="E23" s="607">
        <v>0</v>
      </c>
      <c r="F23" s="607">
        <v>0</v>
      </c>
      <c r="G23" s="607">
        <v>0</v>
      </c>
      <c r="H23" s="607">
        <v>0</v>
      </c>
      <c r="I23" s="607">
        <v>0</v>
      </c>
      <c r="J23" s="607">
        <v>0</v>
      </c>
      <c r="K23" s="607">
        <v>0</v>
      </c>
      <c r="L23" s="607">
        <v>0</v>
      </c>
      <c r="M23" s="607">
        <v>0</v>
      </c>
      <c r="N23" s="545">
        <f>SUM(B23:M23)</f>
        <v>5</v>
      </c>
      <c r="O23" s="636" t="s">
        <v>396</v>
      </c>
      <c r="Q23" s="343"/>
      <c r="R23" s="339"/>
    </row>
    <row r="24" spans="1:27" ht="22.5" customHeight="1" x14ac:dyDescent="0.25">
      <c r="A24" s="1086" t="s">
        <v>928</v>
      </c>
      <c r="B24" s="607">
        <v>0</v>
      </c>
      <c r="C24" s="607">
        <v>0</v>
      </c>
      <c r="D24" s="607">
        <v>0</v>
      </c>
      <c r="E24" s="607">
        <v>0</v>
      </c>
      <c r="F24" s="607">
        <v>0</v>
      </c>
      <c r="G24" s="607">
        <v>0</v>
      </c>
      <c r="H24" s="607">
        <v>0</v>
      </c>
      <c r="I24" s="607">
        <v>0</v>
      </c>
      <c r="J24" s="607">
        <v>0</v>
      </c>
      <c r="K24" s="607">
        <v>0</v>
      </c>
      <c r="L24" s="607">
        <v>0</v>
      </c>
      <c r="M24" s="607">
        <v>0</v>
      </c>
      <c r="N24" s="607">
        <v>0</v>
      </c>
      <c r="O24" s="669" t="s">
        <v>931</v>
      </c>
      <c r="Q24" s="343"/>
      <c r="R24" s="339"/>
    </row>
    <row r="25" spans="1:27" ht="22.5" customHeight="1" x14ac:dyDescent="0.25">
      <c r="A25" s="501" t="s">
        <v>139</v>
      </c>
      <c r="B25" s="564">
        <v>0</v>
      </c>
      <c r="C25" s="564">
        <v>0</v>
      </c>
      <c r="D25" s="607">
        <v>13</v>
      </c>
      <c r="E25" s="607">
        <v>0</v>
      </c>
      <c r="F25" s="607">
        <v>0</v>
      </c>
      <c r="G25" s="607">
        <v>4</v>
      </c>
      <c r="H25" s="607">
        <v>2</v>
      </c>
      <c r="I25" s="607">
        <v>26</v>
      </c>
      <c r="J25" s="607">
        <v>5</v>
      </c>
      <c r="K25" s="607">
        <v>0</v>
      </c>
      <c r="L25" s="607">
        <v>2</v>
      </c>
      <c r="M25" s="607">
        <v>0</v>
      </c>
      <c r="N25" s="545">
        <f t="shared" ref="N25:N32" si="2">SUM(B25:M25)</f>
        <v>52</v>
      </c>
      <c r="O25" s="636" t="s">
        <v>397</v>
      </c>
      <c r="Q25" s="343"/>
    </row>
    <row r="26" spans="1:27" ht="22.5" customHeight="1" x14ac:dyDescent="0.25">
      <c r="A26" s="501" t="s">
        <v>33</v>
      </c>
      <c r="B26" s="564">
        <v>0</v>
      </c>
      <c r="C26" s="564">
        <v>0</v>
      </c>
      <c r="D26" s="607">
        <v>0</v>
      </c>
      <c r="E26" s="607">
        <v>0</v>
      </c>
      <c r="F26" s="607">
        <v>0</v>
      </c>
      <c r="G26" s="607">
        <v>24</v>
      </c>
      <c r="H26" s="607">
        <v>0</v>
      </c>
      <c r="I26" s="607">
        <v>0</v>
      </c>
      <c r="J26" s="607">
        <v>41</v>
      </c>
      <c r="K26" s="607">
        <v>0</v>
      </c>
      <c r="L26" s="607">
        <v>1</v>
      </c>
      <c r="M26" s="607">
        <v>0</v>
      </c>
      <c r="N26" s="545">
        <f t="shared" si="2"/>
        <v>66</v>
      </c>
      <c r="O26" s="636" t="s">
        <v>399</v>
      </c>
      <c r="Q26" s="343"/>
    </row>
    <row r="27" spans="1:27" ht="22.5" customHeight="1" x14ac:dyDescent="0.25">
      <c r="A27" s="1064" t="s">
        <v>30</v>
      </c>
      <c r="B27" s="548">
        <v>0</v>
      </c>
      <c r="C27" s="548">
        <v>0</v>
      </c>
      <c r="D27" s="552">
        <v>0</v>
      </c>
      <c r="E27" s="552">
        <v>0</v>
      </c>
      <c r="F27" s="552">
        <v>0</v>
      </c>
      <c r="G27" s="552">
        <v>4</v>
      </c>
      <c r="H27" s="552">
        <v>37</v>
      </c>
      <c r="I27" s="552">
        <v>0</v>
      </c>
      <c r="J27" s="552">
        <v>3</v>
      </c>
      <c r="K27" s="552">
        <v>0</v>
      </c>
      <c r="L27" s="552">
        <v>0</v>
      </c>
      <c r="M27" s="552">
        <v>11</v>
      </c>
      <c r="N27" s="549">
        <f t="shared" si="2"/>
        <v>55</v>
      </c>
      <c r="O27" s="636" t="s">
        <v>401</v>
      </c>
      <c r="Q27" s="343"/>
    </row>
    <row r="28" spans="1:27" ht="22.5" customHeight="1" x14ac:dyDescent="0.25">
      <c r="A28" s="544" t="s">
        <v>296</v>
      </c>
      <c r="B28" s="548">
        <v>13</v>
      </c>
      <c r="C28" s="548">
        <v>69</v>
      </c>
      <c r="D28" s="552">
        <v>7</v>
      </c>
      <c r="E28" s="552">
        <v>182</v>
      </c>
      <c r="F28" s="552">
        <v>0</v>
      </c>
      <c r="G28" s="552">
        <v>2</v>
      </c>
      <c r="H28" s="552">
        <v>4</v>
      </c>
      <c r="I28" s="552">
        <v>0</v>
      </c>
      <c r="J28" s="552">
        <v>311</v>
      </c>
      <c r="K28" s="552">
        <v>0</v>
      </c>
      <c r="L28" s="552">
        <v>0</v>
      </c>
      <c r="M28" s="552">
        <v>55</v>
      </c>
      <c r="N28" s="549">
        <f t="shared" si="2"/>
        <v>643</v>
      </c>
      <c r="O28" s="637" t="s">
        <v>402</v>
      </c>
      <c r="Q28" s="343"/>
    </row>
    <row r="29" spans="1:27" ht="22.5" customHeight="1" x14ac:dyDescent="0.25">
      <c r="A29" s="544" t="s">
        <v>26</v>
      </c>
      <c r="B29" s="548">
        <v>1</v>
      </c>
      <c r="C29" s="548">
        <v>30</v>
      </c>
      <c r="D29" s="552">
        <v>0</v>
      </c>
      <c r="E29" s="552">
        <v>4</v>
      </c>
      <c r="F29" s="552">
        <v>4</v>
      </c>
      <c r="G29" s="552">
        <v>1</v>
      </c>
      <c r="H29" s="552">
        <v>15</v>
      </c>
      <c r="I29" s="552">
        <v>0</v>
      </c>
      <c r="J29" s="552">
        <v>22</v>
      </c>
      <c r="K29" s="552">
        <v>0</v>
      </c>
      <c r="L29" s="552">
        <v>3</v>
      </c>
      <c r="M29" s="552">
        <v>0</v>
      </c>
      <c r="N29" s="549">
        <f t="shared" si="2"/>
        <v>80</v>
      </c>
      <c r="O29" s="637" t="s">
        <v>404</v>
      </c>
      <c r="Q29" s="343"/>
    </row>
    <row r="30" spans="1:27" ht="22.5" customHeight="1" x14ac:dyDescent="0.25">
      <c r="A30" s="544" t="s">
        <v>38</v>
      </c>
      <c r="B30" s="548">
        <v>1</v>
      </c>
      <c r="C30" s="548">
        <v>300</v>
      </c>
      <c r="D30" s="552">
        <v>5</v>
      </c>
      <c r="E30" s="552">
        <v>0</v>
      </c>
      <c r="F30" s="552">
        <v>0</v>
      </c>
      <c r="G30" s="552">
        <v>10</v>
      </c>
      <c r="H30" s="552">
        <v>1</v>
      </c>
      <c r="I30" s="552">
        <v>0</v>
      </c>
      <c r="J30" s="552">
        <v>30</v>
      </c>
      <c r="K30" s="552">
        <v>0</v>
      </c>
      <c r="L30" s="552">
        <v>2</v>
      </c>
      <c r="M30" s="552">
        <v>3</v>
      </c>
      <c r="N30" s="549">
        <f t="shared" si="2"/>
        <v>352</v>
      </c>
      <c r="O30" s="637" t="s">
        <v>406</v>
      </c>
      <c r="Q30" s="343"/>
    </row>
    <row r="31" spans="1:27" ht="22.5" customHeight="1" thickBot="1" x14ac:dyDescent="0.3">
      <c r="A31" s="544" t="s">
        <v>43</v>
      </c>
      <c r="B31" s="548">
        <v>0</v>
      </c>
      <c r="C31" s="548">
        <v>0</v>
      </c>
      <c r="D31" s="552">
        <v>0</v>
      </c>
      <c r="E31" s="552">
        <v>0</v>
      </c>
      <c r="F31" s="552">
        <v>0</v>
      </c>
      <c r="G31" s="552">
        <v>0</v>
      </c>
      <c r="H31" s="552">
        <v>3</v>
      </c>
      <c r="I31" s="552">
        <v>0</v>
      </c>
      <c r="J31" s="552">
        <v>87</v>
      </c>
      <c r="K31" s="552">
        <v>0</v>
      </c>
      <c r="L31" s="552">
        <v>0</v>
      </c>
      <c r="M31" s="552">
        <v>0</v>
      </c>
      <c r="N31" s="549">
        <f t="shared" si="2"/>
        <v>90</v>
      </c>
      <c r="O31" s="637" t="s">
        <v>408</v>
      </c>
      <c r="Q31" s="343"/>
    </row>
    <row r="32" spans="1:27" ht="22.5" customHeight="1" thickBot="1" x14ac:dyDescent="0.3">
      <c r="A32" s="704" t="s">
        <v>619</v>
      </c>
      <c r="B32" s="559">
        <f t="shared" ref="B32:J32" si="3">SUM(B22:B31)</f>
        <v>17</v>
      </c>
      <c r="C32" s="559">
        <f t="shared" si="3"/>
        <v>403</v>
      </c>
      <c r="D32" s="554">
        <f t="shared" si="3"/>
        <v>25</v>
      </c>
      <c r="E32" s="554">
        <f t="shared" si="3"/>
        <v>186</v>
      </c>
      <c r="F32" s="554">
        <f t="shared" si="3"/>
        <v>4</v>
      </c>
      <c r="G32" s="554">
        <f t="shared" si="3"/>
        <v>45</v>
      </c>
      <c r="H32" s="554">
        <f t="shared" si="3"/>
        <v>62</v>
      </c>
      <c r="I32" s="554">
        <f t="shared" si="3"/>
        <v>26</v>
      </c>
      <c r="J32" s="554">
        <f t="shared" si="3"/>
        <v>499</v>
      </c>
      <c r="K32" s="554">
        <v>0</v>
      </c>
      <c r="L32" s="554">
        <f>SUM(L22:L31)</f>
        <v>8</v>
      </c>
      <c r="M32" s="554">
        <f>SUM(M22:M31)</f>
        <v>69</v>
      </c>
      <c r="N32" s="559">
        <f t="shared" si="2"/>
        <v>1344</v>
      </c>
      <c r="O32" s="538" t="s">
        <v>700</v>
      </c>
      <c r="Q32" s="343"/>
    </row>
    <row r="33" spans="1:17" ht="22.5" customHeight="1" thickBot="1" x14ac:dyDescent="0.3">
      <c r="A33" s="560" t="s">
        <v>782</v>
      </c>
      <c r="B33" s="561">
        <v>0</v>
      </c>
      <c r="C33" s="561">
        <v>0</v>
      </c>
      <c r="D33" s="562">
        <v>0</v>
      </c>
      <c r="E33" s="562">
        <v>0</v>
      </c>
      <c r="F33" s="562">
        <v>0</v>
      </c>
      <c r="G33" s="562">
        <v>0</v>
      </c>
      <c r="H33" s="562">
        <v>0</v>
      </c>
      <c r="I33" s="562">
        <v>0</v>
      </c>
      <c r="J33" s="562">
        <v>0</v>
      </c>
      <c r="K33" s="562">
        <v>0</v>
      </c>
      <c r="L33" s="562">
        <v>0</v>
      </c>
      <c r="M33" s="562">
        <v>0</v>
      </c>
      <c r="N33" s="562">
        <v>0</v>
      </c>
      <c r="O33" s="697" t="s">
        <v>701</v>
      </c>
      <c r="Q33" s="343"/>
    </row>
    <row r="34" spans="1:17" ht="22.5" customHeight="1" thickBot="1" x14ac:dyDescent="0.3">
      <c r="A34" s="497" t="s">
        <v>31</v>
      </c>
      <c r="B34" s="994">
        <v>0</v>
      </c>
      <c r="C34" s="994">
        <v>0</v>
      </c>
      <c r="D34" s="994">
        <v>0</v>
      </c>
      <c r="E34" s="994">
        <v>0</v>
      </c>
      <c r="F34" s="994">
        <v>0</v>
      </c>
      <c r="G34" s="994">
        <v>0</v>
      </c>
      <c r="H34" s="994">
        <v>0</v>
      </c>
      <c r="I34" s="994">
        <v>0</v>
      </c>
      <c r="J34" s="994">
        <v>0</v>
      </c>
      <c r="K34" s="994">
        <v>0</v>
      </c>
      <c r="L34" s="994">
        <v>0</v>
      </c>
      <c r="M34" s="994">
        <v>0</v>
      </c>
      <c r="N34" s="994">
        <v>0</v>
      </c>
      <c r="O34" s="638" t="s">
        <v>397</v>
      </c>
      <c r="Q34" s="343"/>
    </row>
    <row r="35" spans="1:17" ht="22.5" customHeight="1" thickBot="1" x14ac:dyDescent="0.3">
      <c r="A35" s="569" t="s">
        <v>625</v>
      </c>
      <c r="B35" s="559">
        <v>0</v>
      </c>
      <c r="C35" s="559">
        <v>0</v>
      </c>
      <c r="D35" s="554">
        <v>0</v>
      </c>
      <c r="E35" s="554">
        <v>0</v>
      </c>
      <c r="F35" s="554">
        <v>0</v>
      </c>
      <c r="G35" s="554">
        <v>0</v>
      </c>
      <c r="H35" s="554">
        <v>0</v>
      </c>
      <c r="I35" s="554">
        <v>0</v>
      </c>
      <c r="J35" s="554">
        <v>0</v>
      </c>
      <c r="K35" s="554">
        <v>0</v>
      </c>
      <c r="L35" s="554">
        <v>0</v>
      </c>
      <c r="M35" s="554">
        <v>0</v>
      </c>
      <c r="N35" s="559">
        <v>0</v>
      </c>
      <c r="O35" s="986" t="s">
        <v>702</v>
      </c>
      <c r="Q35" s="343"/>
    </row>
    <row r="36" spans="1:17" ht="22.5" customHeight="1" thickBot="1" x14ac:dyDescent="0.3">
      <c r="A36" s="535" t="s">
        <v>876</v>
      </c>
      <c r="B36" s="570">
        <v>29</v>
      </c>
      <c r="C36" s="570">
        <v>459</v>
      </c>
      <c r="D36" s="570">
        <v>38</v>
      </c>
      <c r="E36" s="570">
        <v>195</v>
      </c>
      <c r="F36" s="570">
        <v>109</v>
      </c>
      <c r="G36" s="570">
        <v>48</v>
      </c>
      <c r="H36" s="570">
        <v>243</v>
      </c>
      <c r="I36" s="570">
        <v>26</v>
      </c>
      <c r="J36" s="570">
        <v>1453</v>
      </c>
      <c r="K36" s="570">
        <v>83</v>
      </c>
      <c r="L36" s="554">
        <v>18</v>
      </c>
      <c r="M36" s="554">
        <v>81</v>
      </c>
      <c r="N36" s="570">
        <v>2782</v>
      </c>
      <c r="O36" s="537" t="s">
        <v>877</v>
      </c>
      <c r="Q36" s="343"/>
    </row>
    <row r="37" spans="1:17" ht="27.95" customHeight="1" x14ac:dyDescent="0.25">
      <c r="A37" s="1824" t="s">
        <v>878</v>
      </c>
      <c r="B37" s="1824"/>
      <c r="C37" s="1824"/>
      <c r="D37" s="1824"/>
      <c r="E37" s="1824"/>
      <c r="F37" s="1824"/>
      <c r="G37" s="657"/>
      <c r="H37" s="657"/>
      <c r="I37" s="258"/>
      <c r="J37" s="258"/>
      <c r="O37" s="694" t="s">
        <v>873</v>
      </c>
      <c r="Q37" s="343"/>
    </row>
  </sheetData>
  <mergeCells count="8">
    <mergeCell ref="A37:F37"/>
    <mergeCell ref="A1:O1"/>
    <mergeCell ref="A2:O2"/>
    <mergeCell ref="A4:A6"/>
    <mergeCell ref="B4:N4"/>
    <mergeCell ref="O4:O6"/>
    <mergeCell ref="A7:B7"/>
    <mergeCell ref="M7:O7"/>
  </mergeCells>
  <printOptions horizontalCentered="1"/>
  <pageMargins left="0.23622047244094491" right="0.23622047244094491" top="0.62" bottom="0.62" header="0.31496062992125984" footer="0.31496062992125984"/>
  <pageSetup paperSize="9" scale="50" orientation="landscape" r:id="rId1"/>
  <headerFooter>
    <oddFooter>&amp;C&amp;12 &amp;"Arial,Bold"&amp;14 36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44"/>
  <sheetViews>
    <sheetView rightToLeft="1" view="pageBreakPreview" topLeftCell="A7" zoomScale="50" zoomScaleNormal="60" zoomScaleSheetLayoutView="50" workbookViewId="0">
      <selection activeCell="U29" sqref="U29"/>
    </sheetView>
  </sheetViews>
  <sheetFormatPr defaultColWidth="9.140625" defaultRowHeight="34.15" customHeight="1" x14ac:dyDescent="0.25"/>
  <cols>
    <col min="1" max="1" width="43.42578125" style="459" customWidth="1"/>
    <col min="2" max="2" width="17.140625" style="459" customWidth="1"/>
    <col min="3" max="3" width="16.42578125" style="459" customWidth="1"/>
    <col min="4" max="4" width="13.5703125" style="459" customWidth="1"/>
    <col min="5" max="5" width="17.85546875" style="459" customWidth="1"/>
    <col min="6" max="6" width="18.28515625" style="459" customWidth="1"/>
    <col min="7" max="7" width="16.140625" style="459" customWidth="1"/>
    <col min="8" max="8" width="17" style="459" customWidth="1"/>
    <col min="9" max="9" width="15.42578125" style="459" customWidth="1"/>
    <col min="10" max="10" width="13.28515625" style="459" customWidth="1"/>
    <col min="11" max="11" width="12.85546875" style="459" customWidth="1"/>
    <col min="12" max="12" width="11.85546875" style="459" customWidth="1"/>
    <col min="13" max="13" width="16.42578125" style="343" customWidth="1"/>
    <col min="14" max="14" width="56.28515625" style="459" customWidth="1"/>
    <col min="15" max="15" width="18.42578125" style="459" customWidth="1"/>
    <col min="16" max="16" width="10.28515625" style="459" bestFit="1" customWidth="1"/>
    <col min="17" max="17" width="9.5703125" style="459" bestFit="1" customWidth="1"/>
    <col min="18" max="24" width="9.85546875" style="459" bestFit="1" customWidth="1"/>
    <col min="25" max="26" width="10.42578125" style="459" bestFit="1" customWidth="1"/>
    <col min="27" max="27" width="12.42578125" style="459" bestFit="1" customWidth="1"/>
    <col min="28" max="31" width="9.140625" style="459"/>
    <col min="32" max="32" width="11.5703125" style="459" customWidth="1"/>
    <col min="33" max="33" width="9.140625" style="459" customWidth="1"/>
    <col min="34" max="16384" width="9.140625" style="459"/>
  </cols>
  <sheetData>
    <row r="1" spans="1:32" ht="26.1" customHeight="1" x14ac:dyDescent="0.25">
      <c r="A1" s="1751" t="s">
        <v>1015</v>
      </c>
      <c r="B1" s="1751"/>
      <c r="C1" s="1751"/>
      <c r="D1" s="1751"/>
      <c r="E1" s="1751"/>
      <c r="F1" s="1751"/>
      <c r="G1" s="1751"/>
      <c r="H1" s="1751"/>
      <c r="I1" s="1751"/>
      <c r="J1" s="1751"/>
      <c r="K1" s="1751"/>
      <c r="L1" s="1751"/>
      <c r="M1" s="1751"/>
      <c r="N1" s="1751"/>
    </row>
    <row r="2" spans="1:32" ht="61.5" customHeight="1" x14ac:dyDescent="0.25">
      <c r="A2" s="1751" t="s">
        <v>1016</v>
      </c>
      <c r="B2" s="1751"/>
      <c r="C2" s="1751"/>
      <c r="D2" s="1751"/>
      <c r="E2" s="1751"/>
      <c r="F2" s="1751"/>
      <c r="G2" s="1751"/>
      <c r="H2" s="1751"/>
      <c r="I2" s="1751"/>
      <c r="J2" s="1751"/>
      <c r="K2" s="1751"/>
      <c r="L2" s="1751"/>
      <c r="M2" s="1751"/>
      <c r="N2" s="1751"/>
    </row>
    <row r="3" spans="1:32" ht="27" customHeight="1" thickBot="1" x14ac:dyDescent="0.3">
      <c r="A3" s="1063" t="s">
        <v>955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1067"/>
      <c r="N3" s="1065" t="s">
        <v>909</v>
      </c>
    </row>
    <row r="4" spans="1:32" ht="36.6" customHeight="1" thickBot="1" x14ac:dyDescent="0.3">
      <c r="A4" s="1555" t="s">
        <v>775</v>
      </c>
      <c r="B4" s="1643" t="s">
        <v>778</v>
      </c>
      <c r="C4" s="1821"/>
      <c r="D4" s="1821"/>
      <c r="E4" s="1821"/>
      <c r="F4" s="1821"/>
      <c r="G4" s="1821"/>
      <c r="H4" s="1821"/>
      <c r="I4" s="1821"/>
      <c r="J4" s="1821"/>
      <c r="K4" s="1821"/>
      <c r="L4" s="1071"/>
      <c r="M4" s="695"/>
      <c r="N4" s="1749" t="s">
        <v>862</v>
      </c>
      <c r="AB4" s="1132"/>
    </row>
    <row r="5" spans="1:32" ht="49.5" customHeight="1" x14ac:dyDescent="0.25">
      <c r="A5" s="1523"/>
      <c r="B5" s="1061" t="s">
        <v>179</v>
      </c>
      <c r="C5" s="1061" t="s">
        <v>181</v>
      </c>
      <c r="D5" s="1061" t="s">
        <v>271</v>
      </c>
      <c r="E5" s="1061" t="s">
        <v>116</v>
      </c>
      <c r="F5" s="1061" t="s">
        <v>120</v>
      </c>
      <c r="G5" s="1061" t="s">
        <v>122</v>
      </c>
      <c r="H5" s="1061" t="s">
        <v>124</v>
      </c>
      <c r="I5" s="1061" t="s">
        <v>125</v>
      </c>
      <c r="J5" s="1061" t="s">
        <v>131</v>
      </c>
      <c r="K5" s="1061" t="s">
        <v>786</v>
      </c>
      <c r="L5" s="1060" t="s">
        <v>0</v>
      </c>
      <c r="M5" s="1060" t="s">
        <v>351</v>
      </c>
      <c r="N5" s="1507"/>
      <c r="AB5" s="1132"/>
    </row>
    <row r="6" spans="1:32" ht="66.599999999999994" customHeight="1" thickBot="1" x14ac:dyDescent="0.3">
      <c r="A6" s="1556"/>
      <c r="B6" s="1062" t="s">
        <v>600</v>
      </c>
      <c r="C6" s="1062" t="s">
        <v>601</v>
      </c>
      <c r="D6" s="1062" t="s">
        <v>907</v>
      </c>
      <c r="E6" s="1062" t="s">
        <v>602</v>
      </c>
      <c r="F6" s="1062" t="s">
        <v>603</v>
      </c>
      <c r="G6" s="1062" t="s">
        <v>604</v>
      </c>
      <c r="H6" s="1062" t="s">
        <v>605</v>
      </c>
      <c r="I6" s="1062" t="s">
        <v>606</v>
      </c>
      <c r="J6" s="1062" t="s">
        <v>607</v>
      </c>
      <c r="K6" s="1062" t="s">
        <v>609</v>
      </c>
      <c r="L6" s="1062" t="s">
        <v>372</v>
      </c>
      <c r="M6" s="1062" t="s">
        <v>429</v>
      </c>
      <c r="N6" s="1554"/>
      <c r="AB6" s="1132"/>
    </row>
    <row r="7" spans="1:32" ht="24.95" customHeight="1" thickBot="1" x14ac:dyDescent="0.3">
      <c r="A7" s="1072" t="s">
        <v>635</v>
      </c>
      <c r="B7" s="1042"/>
      <c r="C7" s="1042"/>
      <c r="D7" s="1042"/>
      <c r="E7" s="1042"/>
      <c r="F7" s="1042"/>
      <c r="G7" s="1042"/>
      <c r="H7" s="1042"/>
      <c r="I7" s="1042"/>
      <c r="J7" s="1042"/>
      <c r="M7" s="1748" t="s">
        <v>699</v>
      </c>
      <c r="N7" s="1748"/>
      <c r="P7" s="343"/>
      <c r="AB7" s="1132"/>
    </row>
    <row r="8" spans="1:32" s="1267" customFormat="1" ht="24.95" customHeight="1" x14ac:dyDescent="0.35">
      <c r="A8" s="1258" t="s">
        <v>50</v>
      </c>
      <c r="B8" s="1265">
        <v>0</v>
      </c>
      <c r="C8" s="1265">
        <v>0</v>
      </c>
      <c r="D8" s="1265">
        <v>0</v>
      </c>
      <c r="E8" s="1265">
        <v>0</v>
      </c>
      <c r="F8" s="1265">
        <v>0</v>
      </c>
      <c r="G8" s="1265">
        <v>0</v>
      </c>
      <c r="H8" s="1265">
        <v>0</v>
      </c>
      <c r="I8" s="1265">
        <v>0</v>
      </c>
      <c r="J8" s="1265">
        <v>0</v>
      </c>
      <c r="K8" s="1314">
        <v>0</v>
      </c>
      <c r="L8" s="1314">
        <v>0</v>
      </c>
      <c r="M8" s="1315">
        <v>1</v>
      </c>
      <c r="N8" s="1259" t="s">
        <v>492</v>
      </c>
      <c r="P8" s="1367"/>
      <c r="Q8" s="1368"/>
      <c r="R8" s="1368"/>
      <c r="S8" s="1368"/>
      <c r="T8" s="1368"/>
      <c r="U8" s="1368"/>
      <c r="V8" s="1368"/>
      <c r="W8" s="1368"/>
      <c r="X8" s="1368"/>
      <c r="Y8" s="1368"/>
      <c r="Z8" s="1368"/>
      <c r="AB8" s="1268"/>
    </row>
    <row r="9" spans="1:32" ht="24.95" customHeight="1" x14ac:dyDescent="0.25">
      <c r="A9" s="511" t="s">
        <v>51</v>
      </c>
      <c r="B9" s="620">
        <v>0</v>
      </c>
      <c r="C9" s="620">
        <v>0</v>
      </c>
      <c r="D9" s="620">
        <v>0</v>
      </c>
      <c r="E9" s="620">
        <v>0</v>
      </c>
      <c r="F9" s="620">
        <v>0</v>
      </c>
      <c r="G9" s="620">
        <v>0</v>
      </c>
      <c r="H9" s="620">
        <v>0</v>
      </c>
      <c r="I9" s="620">
        <v>0</v>
      </c>
      <c r="J9" s="620">
        <v>1</v>
      </c>
      <c r="K9" s="620">
        <v>0</v>
      </c>
      <c r="L9" s="620">
        <f>SUM(B9:K9)</f>
        <v>1</v>
      </c>
      <c r="M9" s="620">
        <v>17</v>
      </c>
      <c r="N9" s="996" t="s">
        <v>412</v>
      </c>
      <c r="P9" s="343"/>
      <c r="AB9" s="1132"/>
      <c r="AC9" s="1132"/>
      <c r="AD9" s="1132"/>
      <c r="AE9" s="1131"/>
      <c r="AF9" s="1132"/>
    </row>
    <row r="10" spans="1:32" ht="24.95" customHeight="1" x14ac:dyDescent="0.4">
      <c r="A10" s="996" t="s">
        <v>56</v>
      </c>
      <c r="B10" s="620">
        <v>1</v>
      </c>
      <c r="C10" s="620">
        <v>0</v>
      </c>
      <c r="D10" s="620">
        <v>0</v>
      </c>
      <c r="E10" s="620">
        <v>0</v>
      </c>
      <c r="F10" s="620">
        <v>0</v>
      </c>
      <c r="G10" s="620">
        <v>0</v>
      </c>
      <c r="H10" s="620">
        <v>0</v>
      </c>
      <c r="I10" s="620">
        <v>0</v>
      </c>
      <c r="J10" s="620">
        <v>1</v>
      </c>
      <c r="K10" s="620">
        <v>110</v>
      </c>
      <c r="L10" s="620">
        <f>SUM(B10:K10)</f>
        <v>112</v>
      </c>
      <c r="M10" s="620">
        <v>209</v>
      </c>
      <c r="N10" s="996" t="s">
        <v>449</v>
      </c>
      <c r="P10" s="1365"/>
      <c r="Q10" s="21"/>
      <c r="R10" s="21"/>
      <c r="S10" s="21"/>
      <c r="T10" s="21"/>
      <c r="U10" s="21"/>
      <c r="V10" s="21"/>
      <c r="W10" s="21"/>
      <c r="X10" s="21"/>
      <c r="Y10" s="21"/>
      <c r="Z10" s="21"/>
      <c r="AB10" s="1132"/>
      <c r="AC10" s="1132"/>
      <c r="AD10" s="1132"/>
      <c r="AE10" s="1131"/>
      <c r="AF10" s="1132"/>
    </row>
    <row r="11" spans="1:32" ht="24.95" customHeight="1" x14ac:dyDescent="0.4">
      <c r="A11" s="670" t="s">
        <v>57</v>
      </c>
      <c r="B11" s="620">
        <v>0</v>
      </c>
      <c r="C11" s="607">
        <v>0</v>
      </c>
      <c r="D11" s="607">
        <v>0</v>
      </c>
      <c r="E11" s="607">
        <v>0</v>
      </c>
      <c r="F11" s="607">
        <v>0</v>
      </c>
      <c r="G11" s="607">
        <v>0</v>
      </c>
      <c r="H11" s="607">
        <v>0</v>
      </c>
      <c r="I11" s="607">
        <v>0</v>
      </c>
      <c r="J11" s="607">
        <v>0</v>
      </c>
      <c r="K11" s="607">
        <v>0</v>
      </c>
      <c r="L11" s="607">
        <v>0</v>
      </c>
      <c r="M11" s="607">
        <v>21</v>
      </c>
      <c r="N11" s="675" t="s">
        <v>413</v>
      </c>
      <c r="P11" s="1365"/>
      <c r="Q11" s="21"/>
      <c r="R11" s="21"/>
      <c r="S11" s="21"/>
      <c r="T11" s="21"/>
      <c r="U11" s="21"/>
      <c r="V11" s="21"/>
      <c r="W11" s="21"/>
      <c r="X11" s="21"/>
      <c r="Y11" s="21"/>
      <c r="Z11" s="21"/>
      <c r="AB11" s="1132"/>
      <c r="AC11" s="1132"/>
      <c r="AD11" s="1132"/>
      <c r="AE11" s="1131"/>
      <c r="AF11" s="1132"/>
    </row>
    <row r="12" spans="1:32" ht="24.95" customHeight="1" x14ac:dyDescent="0.25">
      <c r="A12" s="655" t="s">
        <v>528</v>
      </c>
      <c r="B12" s="620">
        <v>0</v>
      </c>
      <c r="C12" s="607">
        <v>0</v>
      </c>
      <c r="D12" s="607">
        <v>0</v>
      </c>
      <c r="E12" s="607">
        <v>0</v>
      </c>
      <c r="F12" s="607">
        <v>0</v>
      </c>
      <c r="G12" s="607">
        <v>0</v>
      </c>
      <c r="H12" s="607">
        <v>0</v>
      </c>
      <c r="I12" s="607">
        <v>0</v>
      </c>
      <c r="J12" s="607">
        <v>0</v>
      </c>
      <c r="K12" s="607">
        <v>26</v>
      </c>
      <c r="L12" s="607">
        <f>SUM(B12:K12)</f>
        <v>26</v>
      </c>
      <c r="M12" s="607">
        <v>26</v>
      </c>
      <c r="N12" s="676" t="s">
        <v>416</v>
      </c>
      <c r="P12" s="343"/>
      <c r="AB12" s="1132"/>
      <c r="AC12" s="1132"/>
      <c r="AD12" s="1132"/>
      <c r="AE12" s="1131"/>
      <c r="AF12" s="1132"/>
    </row>
    <row r="13" spans="1:32" ht="24.95" customHeight="1" x14ac:dyDescent="0.4">
      <c r="A13" s="671" t="s">
        <v>310</v>
      </c>
      <c r="B13" s="620">
        <v>0</v>
      </c>
      <c r="C13" s="607">
        <v>0</v>
      </c>
      <c r="D13" s="607">
        <v>0</v>
      </c>
      <c r="E13" s="607">
        <v>0</v>
      </c>
      <c r="F13" s="607">
        <v>0</v>
      </c>
      <c r="G13" s="607">
        <v>0</v>
      </c>
      <c r="H13" s="607">
        <v>0</v>
      </c>
      <c r="I13" s="607">
        <v>0</v>
      </c>
      <c r="J13" s="607">
        <v>0</v>
      </c>
      <c r="K13" s="607">
        <v>0</v>
      </c>
      <c r="L13" s="607">
        <v>0</v>
      </c>
      <c r="M13" s="607">
        <v>10</v>
      </c>
      <c r="N13" s="669" t="s">
        <v>422</v>
      </c>
      <c r="P13" s="1365"/>
      <c r="Q13" s="21"/>
      <c r="R13" s="21"/>
      <c r="S13" s="21"/>
      <c r="T13" s="21"/>
      <c r="U13" s="21"/>
      <c r="V13" s="21"/>
      <c r="W13" s="21"/>
      <c r="X13" s="21"/>
      <c r="Y13" s="21"/>
      <c r="Z13" s="21"/>
      <c r="AB13" s="1132"/>
      <c r="AC13" s="1132"/>
      <c r="AD13" s="1132"/>
      <c r="AE13" s="1131"/>
      <c r="AF13" s="1132"/>
    </row>
    <row r="14" spans="1:32" ht="24.95" customHeight="1" x14ac:dyDescent="0.25">
      <c r="A14" s="671" t="s">
        <v>49</v>
      </c>
      <c r="B14" s="620">
        <v>9</v>
      </c>
      <c r="C14" s="607">
        <v>0</v>
      </c>
      <c r="D14" s="607">
        <v>0</v>
      </c>
      <c r="E14" s="607">
        <v>0</v>
      </c>
      <c r="F14" s="607">
        <v>0</v>
      </c>
      <c r="G14" s="607">
        <v>1</v>
      </c>
      <c r="H14" s="607">
        <v>9</v>
      </c>
      <c r="I14" s="607">
        <v>7</v>
      </c>
      <c r="J14" s="607">
        <v>95</v>
      </c>
      <c r="K14" s="607">
        <v>136</v>
      </c>
      <c r="L14" s="607">
        <f>SUM(B14:K14)</f>
        <v>257</v>
      </c>
      <c r="M14" s="607">
        <v>1123</v>
      </c>
      <c r="N14" s="677" t="s">
        <v>424</v>
      </c>
      <c r="P14" s="343"/>
      <c r="AB14" s="1132"/>
      <c r="AC14" s="1132"/>
      <c r="AD14" s="1132"/>
      <c r="AE14" s="1131"/>
      <c r="AF14" s="1132"/>
    </row>
    <row r="15" spans="1:32" ht="24.95" customHeight="1" x14ac:dyDescent="0.25">
      <c r="A15" s="671" t="s">
        <v>163</v>
      </c>
      <c r="B15" s="607">
        <v>0</v>
      </c>
      <c r="C15" s="607">
        <v>0</v>
      </c>
      <c r="D15" s="607">
        <v>0</v>
      </c>
      <c r="E15" s="607">
        <v>0</v>
      </c>
      <c r="F15" s="607">
        <v>0</v>
      </c>
      <c r="G15" s="607">
        <v>0</v>
      </c>
      <c r="H15" s="607">
        <v>1</v>
      </c>
      <c r="I15" s="607">
        <v>0</v>
      </c>
      <c r="J15" s="607">
        <v>1</v>
      </c>
      <c r="K15" s="607">
        <v>0</v>
      </c>
      <c r="L15" s="607">
        <f>SUM(B15:K15)</f>
        <v>2</v>
      </c>
      <c r="M15" s="607">
        <v>6</v>
      </c>
      <c r="N15" s="677" t="s">
        <v>425</v>
      </c>
      <c r="P15" s="343"/>
      <c r="AB15" s="1132"/>
      <c r="AC15" s="1132"/>
      <c r="AD15" s="1132"/>
      <c r="AE15" s="1131"/>
      <c r="AF15" s="1132"/>
    </row>
    <row r="16" spans="1:32" ht="24.95" customHeight="1" x14ac:dyDescent="0.25">
      <c r="A16" s="645" t="s">
        <v>562</v>
      </c>
      <c r="B16" s="607">
        <v>0</v>
      </c>
      <c r="C16" s="607">
        <v>0</v>
      </c>
      <c r="D16" s="607">
        <v>0</v>
      </c>
      <c r="E16" s="607">
        <v>0</v>
      </c>
      <c r="F16" s="607">
        <v>0</v>
      </c>
      <c r="G16" s="607">
        <v>0</v>
      </c>
      <c r="H16" s="607">
        <v>0</v>
      </c>
      <c r="I16" s="607">
        <v>0</v>
      </c>
      <c r="J16" s="607">
        <v>0</v>
      </c>
      <c r="K16" s="607">
        <v>11</v>
      </c>
      <c r="L16" s="607">
        <f>SUM(B16:K16)</f>
        <v>11</v>
      </c>
      <c r="M16" s="607">
        <v>23</v>
      </c>
      <c r="N16" s="679" t="s">
        <v>563</v>
      </c>
      <c r="P16" s="343"/>
      <c r="AB16" s="1132"/>
      <c r="AC16" s="1132"/>
      <c r="AD16" s="1132"/>
      <c r="AE16" s="1131"/>
      <c r="AF16" s="1132"/>
    </row>
    <row r="17" spans="1:32" ht="24.95" customHeight="1" x14ac:dyDescent="0.35">
      <c r="A17" s="1143" t="s">
        <v>527</v>
      </c>
      <c r="B17" s="510">
        <v>0</v>
      </c>
      <c r="C17" s="510">
        <v>0</v>
      </c>
      <c r="D17" s="510">
        <v>0</v>
      </c>
      <c r="E17" s="510">
        <v>0</v>
      </c>
      <c r="F17" s="510">
        <v>0</v>
      </c>
      <c r="G17" s="510">
        <v>0</v>
      </c>
      <c r="H17" s="510">
        <v>0</v>
      </c>
      <c r="I17" s="510">
        <v>0</v>
      </c>
      <c r="J17" s="510">
        <v>0</v>
      </c>
      <c r="K17" s="510">
        <v>0</v>
      </c>
      <c r="L17" s="510">
        <v>0</v>
      </c>
      <c r="M17" s="510">
        <v>8</v>
      </c>
      <c r="N17" s="1151" t="s">
        <v>557</v>
      </c>
      <c r="P17" s="1364"/>
      <c r="AB17" s="1132"/>
      <c r="AC17" s="1132"/>
      <c r="AD17" s="1132"/>
      <c r="AE17" s="1131"/>
      <c r="AF17" s="1132"/>
    </row>
    <row r="18" spans="1:32" ht="24.95" customHeight="1" thickBot="1" x14ac:dyDescent="0.4">
      <c r="A18" s="1087" t="s">
        <v>919</v>
      </c>
      <c r="B18" s="1089">
        <v>0</v>
      </c>
      <c r="C18" s="1089">
        <v>0</v>
      </c>
      <c r="D18" s="1089">
        <v>0</v>
      </c>
      <c r="E18" s="1089">
        <v>0</v>
      </c>
      <c r="F18" s="1089">
        <v>0</v>
      </c>
      <c r="G18" s="1089">
        <v>0</v>
      </c>
      <c r="H18" s="1089">
        <v>0</v>
      </c>
      <c r="I18" s="1089">
        <v>0</v>
      </c>
      <c r="J18" s="1089">
        <v>4</v>
      </c>
      <c r="K18" s="1089">
        <v>118</v>
      </c>
      <c r="L18" s="1089">
        <f>SUM(B18:K18)</f>
        <v>122</v>
      </c>
      <c r="M18" s="1089">
        <v>167</v>
      </c>
      <c r="N18" s="1152" t="s">
        <v>918</v>
      </c>
      <c r="P18" s="1364"/>
      <c r="AB18" s="1132"/>
      <c r="AC18" s="1132"/>
      <c r="AD18" s="1132"/>
      <c r="AE18" s="1131"/>
      <c r="AF18" s="1132"/>
    </row>
    <row r="19" spans="1:32" ht="24.95" customHeight="1" thickBot="1" x14ac:dyDescent="0.4">
      <c r="A19" s="680" t="s">
        <v>550</v>
      </c>
      <c r="B19" s="554">
        <f>SUM(B9:B18)</f>
        <v>10</v>
      </c>
      <c r="C19" s="559">
        <v>0</v>
      </c>
      <c r="D19" s="559">
        <v>0</v>
      </c>
      <c r="E19" s="559">
        <v>0</v>
      </c>
      <c r="F19" s="559">
        <v>0</v>
      </c>
      <c r="G19" s="559">
        <f t="shared" ref="G19:L19" si="0">SUM(G9:G18)</f>
        <v>1</v>
      </c>
      <c r="H19" s="559">
        <f t="shared" si="0"/>
        <v>10</v>
      </c>
      <c r="I19" s="559">
        <f t="shared" si="0"/>
        <v>7</v>
      </c>
      <c r="J19" s="559">
        <f t="shared" si="0"/>
        <v>102</v>
      </c>
      <c r="K19" s="559">
        <f t="shared" si="0"/>
        <v>401</v>
      </c>
      <c r="L19" s="559">
        <f t="shared" si="0"/>
        <v>531</v>
      </c>
      <c r="M19" s="559">
        <f>SUM(M8:M18)</f>
        <v>1611</v>
      </c>
      <c r="N19" s="681" t="s">
        <v>682</v>
      </c>
      <c r="P19" s="1363"/>
      <c r="AB19" s="1132"/>
      <c r="AC19" s="1132"/>
      <c r="AD19" s="1132"/>
      <c r="AE19" s="1131"/>
      <c r="AF19" s="1132"/>
    </row>
    <row r="20" spans="1:32" ht="24.95" customHeight="1" thickBot="1" x14ac:dyDescent="0.3">
      <c r="A20" s="682" t="s">
        <v>690</v>
      </c>
      <c r="B20" s="646">
        <v>0</v>
      </c>
      <c r="C20" s="646">
        <v>0</v>
      </c>
      <c r="D20" s="646">
        <v>0</v>
      </c>
      <c r="E20" s="646">
        <v>0</v>
      </c>
      <c r="F20" s="646">
        <v>0</v>
      </c>
      <c r="G20" s="646">
        <v>0</v>
      </c>
      <c r="H20" s="646">
        <v>43</v>
      </c>
      <c r="I20" s="646">
        <v>0</v>
      </c>
      <c r="J20" s="646">
        <v>30</v>
      </c>
      <c r="K20" s="646">
        <v>333</v>
      </c>
      <c r="L20" s="646">
        <f>SUM(H20:K20)</f>
        <v>406</v>
      </c>
      <c r="M20" s="646">
        <v>1192</v>
      </c>
      <c r="N20" s="683" t="s">
        <v>870</v>
      </c>
      <c r="P20" s="343"/>
      <c r="AB20" s="1132"/>
      <c r="AC20" s="1132"/>
      <c r="AD20" s="1132"/>
      <c r="AE20" s="1131"/>
      <c r="AF20" s="1132"/>
    </row>
    <row r="21" spans="1:32" ht="24.95" customHeight="1" thickBot="1" x14ac:dyDescent="0.3">
      <c r="A21" s="684" t="s">
        <v>610</v>
      </c>
      <c r="B21" s="646">
        <v>16</v>
      </c>
      <c r="C21" s="646">
        <v>0</v>
      </c>
      <c r="D21" s="646">
        <v>0</v>
      </c>
      <c r="E21" s="646">
        <v>2</v>
      </c>
      <c r="F21" s="646">
        <v>230</v>
      </c>
      <c r="G21" s="646">
        <v>131</v>
      </c>
      <c r="H21" s="646">
        <v>119</v>
      </c>
      <c r="I21" s="646">
        <v>7</v>
      </c>
      <c r="J21" s="646">
        <v>440</v>
      </c>
      <c r="K21" s="646">
        <v>2107</v>
      </c>
      <c r="L21" s="646">
        <v>3052</v>
      </c>
      <c r="M21" s="646">
        <v>10547</v>
      </c>
      <c r="N21" s="986" t="s">
        <v>697</v>
      </c>
      <c r="O21" s="1132"/>
      <c r="P21" s="1132"/>
      <c r="Q21" s="1132"/>
      <c r="R21" s="1132"/>
      <c r="S21" s="1132"/>
      <c r="T21" s="1132"/>
      <c r="U21" s="1132"/>
      <c r="V21" s="1132"/>
      <c r="W21" s="1132"/>
      <c r="X21" s="1132"/>
      <c r="Y21" s="1132"/>
      <c r="Z21" s="1131"/>
      <c r="AB21" s="1132"/>
      <c r="AC21" s="1132"/>
      <c r="AD21" s="1132"/>
      <c r="AE21" s="1131"/>
      <c r="AF21" s="1132"/>
    </row>
    <row r="22" spans="1:32" ht="24.95" customHeight="1" thickBot="1" x14ac:dyDescent="0.3">
      <c r="A22" s="560" t="s">
        <v>781</v>
      </c>
      <c r="B22" s="562">
        <v>0</v>
      </c>
      <c r="C22" s="562">
        <v>0</v>
      </c>
      <c r="D22" s="562">
        <v>0</v>
      </c>
      <c r="E22" s="562">
        <v>0</v>
      </c>
      <c r="F22" s="562">
        <v>0</v>
      </c>
      <c r="G22" s="562">
        <v>0</v>
      </c>
      <c r="H22" s="561">
        <v>0</v>
      </c>
      <c r="I22" s="561">
        <v>0</v>
      </c>
      <c r="J22" s="561">
        <v>0</v>
      </c>
      <c r="K22" s="561">
        <v>0</v>
      </c>
      <c r="L22" s="561">
        <v>0</v>
      </c>
      <c r="M22" s="561">
        <v>0</v>
      </c>
      <c r="N22" s="496" t="s">
        <v>552</v>
      </c>
      <c r="P22" s="343"/>
      <c r="AB22" s="1132"/>
      <c r="AC22" s="1132"/>
      <c r="AD22" s="1132"/>
      <c r="AE22" s="1131"/>
      <c r="AF22" s="1132"/>
    </row>
    <row r="23" spans="1:32" ht="24.95" customHeight="1" x14ac:dyDescent="0.25">
      <c r="A23" s="497" t="s">
        <v>541</v>
      </c>
      <c r="B23" s="994">
        <v>0</v>
      </c>
      <c r="C23" s="994">
        <v>0</v>
      </c>
      <c r="D23" s="994">
        <v>0</v>
      </c>
      <c r="E23" s="994">
        <v>0</v>
      </c>
      <c r="F23" s="994">
        <v>1</v>
      </c>
      <c r="G23" s="994">
        <v>0</v>
      </c>
      <c r="H23" s="994">
        <v>0</v>
      </c>
      <c r="I23" s="994">
        <v>0</v>
      </c>
      <c r="J23" s="994">
        <v>0</v>
      </c>
      <c r="K23" s="994">
        <v>6</v>
      </c>
      <c r="L23" s="994">
        <f t="shared" ref="L23:L34" si="1">SUM(C23:K23)</f>
        <v>7</v>
      </c>
      <c r="M23" s="994">
        <v>14</v>
      </c>
      <c r="N23" s="635" t="s">
        <v>390</v>
      </c>
      <c r="P23" s="343"/>
      <c r="AB23" s="1132"/>
      <c r="AC23" s="1132"/>
      <c r="AD23" s="1132"/>
      <c r="AE23" s="1131"/>
      <c r="AF23" s="1132"/>
    </row>
    <row r="24" spans="1:32" ht="24.95" customHeight="1" x14ac:dyDescent="0.25">
      <c r="A24" s="501" t="s">
        <v>123</v>
      </c>
      <c r="B24" s="607">
        <v>0</v>
      </c>
      <c r="C24" s="607">
        <v>2</v>
      </c>
      <c r="D24" s="607">
        <v>0</v>
      </c>
      <c r="E24" s="607">
        <v>0</v>
      </c>
      <c r="F24" s="607">
        <v>5</v>
      </c>
      <c r="G24" s="607">
        <v>0</v>
      </c>
      <c r="H24" s="564">
        <v>0</v>
      </c>
      <c r="I24" s="564">
        <v>0</v>
      </c>
      <c r="J24" s="564">
        <v>3</v>
      </c>
      <c r="K24" s="564">
        <v>17</v>
      </c>
      <c r="L24" s="545">
        <f t="shared" si="1"/>
        <v>27</v>
      </c>
      <c r="M24" s="546">
        <v>1073</v>
      </c>
      <c r="N24" s="636" t="s">
        <v>396</v>
      </c>
      <c r="P24" s="343"/>
      <c r="Q24" s="339"/>
      <c r="AB24" s="1132"/>
      <c r="AC24" s="1132"/>
      <c r="AD24" s="1132"/>
      <c r="AE24" s="1131"/>
      <c r="AF24" s="1132"/>
    </row>
    <row r="25" spans="1:32" ht="24.95" customHeight="1" x14ac:dyDescent="0.25">
      <c r="A25" s="1086" t="s">
        <v>928</v>
      </c>
      <c r="B25" s="607">
        <v>0</v>
      </c>
      <c r="C25" s="607">
        <v>0</v>
      </c>
      <c r="D25" s="607">
        <v>0</v>
      </c>
      <c r="E25" s="607">
        <v>0</v>
      </c>
      <c r="F25" s="607">
        <v>0</v>
      </c>
      <c r="G25" s="607">
        <v>0</v>
      </c>
      <c r="H25" s="607">
        <v>0</v>
      </c>
      <c r="I25" s="607">
        <v>0</v>
      </c>
      <c r="J25" s="607">
        <v>0</v>
      </c>
      <c r="K25" s="607">
        <v>1</v>
      </c>
      <c r="L25" s="607">
        <f t="shared" si="1"/>
        <v>1</v>
      </c>
      <c r="M25" s="607">
        <v>1</v>
      </c>
      <c r="N25" s="669" t="s">
        <v>931</v>
      </c>
      <c r="P25" s="343"/>
      <c r="Q25" s="339"/>
      <c r="AB25" s="1132"/>
      <c r="AC25" s="1132"/>
      <c r="AD25" s="1132"/>
      <c r="AE25" s="1131"/>
      <c r="AF25" s="1132"/>
    </row>
    <row r="26" spans="1:32" ht="24.95" customHeight="1" x14ac:dyDescent="0.25">
      <c r="A26" s="501" t="s">
        <v>139</v>
      </c>
      <c r="B26" s="607">
        <v>0</v>
      </c>
      <c r="C26" s="607">
        <v>0</v>
      </c>
      <c r="D26" s="607">
        <v>0</v>
      </c>
      <c r="E26" s="607">
        <v>4</v>
      </c>
      <c r="F26" s="607">
        <v>9</v>
      </c>
      <c r="G26" s="607">
        <v>0</v>
      </c>
      <c r="H26" s="564">
        <v>0</v>
      </c>
      <c r="I26" s="564">
        <v>0</v>
      </c>
      <c r="J26" s="564">
        <v>95</v>
      </c>
      <c r="K26" s="564">
        <v>478</v>
      </c>
      <c r="L26" s="545">
        <f t="shared" si="1"/>
        <v>586</v>
      </c>
      <c r="M26" s="546">
        <v>847</v>
      </c>
      <c r="N26" s="636" t="s">
        <v>397</v>
      </c>
      <c r="P26" s="343"/>
      <c r="AB26" s="1132"/>
      <c r="AC26" s="1132"/>
      <c r="AD26" s="1132"/>
      <c r="AE26" s="1131"/>
      <c r="AF26" s="1132"/>
    </row>
    <row r="27" spans="1:32" ht="24.95" customHeight="1" x14ac:dyDescent="0.25">
      <c r="A27" s="501" t="s">
        <v>33</v>
      </c>
      <c r="B27" s="607">
        <v>0</v>
      </c>
      <c r="C27" s="607">
        <v>0</v>
      </c>
      <c r="D27" s="607">
        <v>0</v>
      </c>
      <c r="E27" s="607">
        <v>48</v>
      </c>
      <c r="F27" s="607">
        <v>45</v>
      </c>
      <c r="G27" s="607">
        <v>34</v>
      </c>
      <c r="H27" s="564">
        <v>0</v>
      </c>
      <c r="I27" s="564">
        <v>0</v>
      </c>
      <c r="J27" s="564">
        <v>5</v>
      </c>
      <c r="K27" s="564">
        <v>253</v>
      </c>
      <c r="L27" s="545">
        <f t="shared" si="1"/>
        <v>385</v>
      </c>
      <c r="M27" s="546">
        <v>1852</v>
      </c>
      <c r="N27" s="636" t="s">
        <v>399</v>
      </c>
      <c r="P27" s="343"/>
      <c r="AB27" s="1132"/>
      <c r="AC27" s="1132"/>
      <c r="AD27" s="1132"/>
      <c r="AE27" s="1131"/>
      <c r="AF27" s="1132"/>
    </row>
    <row r="28" spans="1:32" ht="24.95" customHeight="1" x14ac:dyDescent="0.25">
      <c r="A28" s="1064" t="s">
        <v>30</v>
      </c>
      <c r="B28" s="552">
        <v>0</v>
      </c>
      <c r="C28" s="552">
        <v>0</v>
      </c>
      <c r="D28" s="552">
        <v>0</v>
      </c>
      <c r="E28" s="552">
        <v>19</v>
      </c>
      <c r="F28" s="552">
        <v>4</v>
      </c>
      <c r="G28" s="552">
        <v>4</v>
      </c>
      <c r="H28" s="548">
        <v>0</v>
      </c>
      <c r="I28" s="548">
        <v>0</v>
      </c>
      <c r="J28" s="548">
        <v>1</v>
      </c>
      <c r="K28" s="548">
        <v>26</v>
      </c>
      <c r="L28" s="549">
        <f t="shared" si="1"/>
        <v>54</v>
      </c>
      <c r="M28" s="549">
        <v>378</v>
      </c>
      <c r="N28" s="636" t="s">
        <v>401</v>
      </c>
      <c r="P28" s="343"/>
      <c r="AB28" s="1132"/>
      <c r="AC28" s="1132"/>
      <c r="AD28" s="1132"/>
      <c r="AE28" s="1131"/>
      <c r="AF28" s="1132"/>
    </row>
    <row r="29" spans="1:32" ht="24.95" customHeight="1" x14ac:dyDescent="0.4">
      <c r="A29" s="544" t="s">
        <v>296</v>
      </c>
      <c r="B29" s="552">
        <v>0</v>
      </c>
      <c r="C29" s="552">
        <v>9</v>
      </c>
      <c r="D29" s="552">
        <v>0</v>
      </c>
      <c r="E29" s="552">
        <v>48</v>
      </c>
      <c r="F29" s="552">
        <v>834</v>
      </c>
      <c r="G29" s="552">
        <v>801</v>
      </c>
      <c r="H29" s="548">
        <v>27</v>
      </c>
      <c r="I29" s="548">
        <v>0</v>
      </c>
      <c r="J29" s="548">
        <v>213</v>
      </c>
      <c r="K29" s="548">
        <v>1166</v>
      </c>
      <c r="L29" s="549">
        <f t="shared" si="1"/>
        <v>3098</v>
      </c>
      <c r="M29" s="549">
        <v>7103</v>
      </c>
      <c r="N29" s="637" t="s">
        <v>402</v>
      </c>
      <c r="P29" s="1365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1132"/>
      <c r="AC29" s="1132"/>
      <c r="AD29" s="1132"/>
      <c r="AE29" s="1131"/>
      <c r="AF29" s="1132"/>
    </row>
    <row r="30" spans="1:32" ht="24.95" customHeight="1" x14ac:dyDescent="0.25">
      <c r="A30" s="544" t="s">
        <v>26</v>
      </c>
      <c r="B30" s="552">
        <v>0</v>
      </c>
      <c r="C30" s="552">
        <v>0</v>
      </c>
      <c r="D30" s="552">
        <v>0</v>
      </c>
      <c r="E30" s="552">
        <v>10</v>
      </c>
      <c r="F30" s="552">
        <v>51</v>
      </c>
      <c r="G30" s="552">
        <v>16</v>
      </c>
      <c r="H30" s="548">
        <v>7</v>
      </c>
      <c r="I30" s="548">
        <v>0</v>
      </c>
      <c r="J30" s="548">
        <v>92</v>
      </c>
      <c r="K30" s="548">
        <v>39</v>
      </c>
      <c r="L30" s="549">
        <f t="shared" si="1"/>
        <v>215</v>
      </c>
      <c r="M30" s="549">
        <v>1352</v>
      </c>
      <c r="N30" s="637" t="s">
        <v>404</v>
      </c>
      <c r="P30" s="343"/>
      <c r="AB30" s="1132"/>
      <c r="AC30" s="1132"/>
      <c r="AD30" s="1132"/>
      <c r="AE30" s="1131"/>
      <c r="AF30" s="1132"/>
    </row>
    <row r="31" spans="1:32" ht="24.95" customHeight="1" x14ac:dyDescent="0.25">
      <c r="A31" s="1287" t="s">
        <v>982</v>
      </c>
      <c r="B31" s="1288">
        <v>0</v>
      </c>
      <c r="C31" s="1288">
        <v>0</v>
      </c>
      <c r="D31" s="1288">
        <v>0</v>
      </c>
      <c r="E31" s="1288">
        <v>0</v>
      </c>
      <c r="F31" s="1288">
        <v>0</v>
      </c>
      <c r="G31" s="1288">
        <v>0</v>
      </c>
      <c r="H31" s="1288">
        <v>0</v>
      </c>
      <c r="I31" s="1288">
        <v>0</v>
      </c>
      <c r="J31" s="1288">
        <v>0</v>
      </c>
      <c r="K31" s="1288">
        <v>2</v>
      </c>
      <c r="L31" s="1288">
        <f t="shared" si="1"/>
        <v>2</v>
      </c>
      <c r="M31" s="1288">
        <v>2</v>
      </c>
      <c r="N31" s="1266"/>
      <c r="P31" s="343"/>
      <c r="AB31" s="1132"/>
      <c r="AC31" s="1132"/>
      <c r="AD31" s="1132"/>
      <c r="AE31" s="1131"/>
      <c r="AF31" s="1132"/>
    </row>
    <row r="32" spans="1:32" ht="24.95" customHeight="1" x14ac:dyDescent="0.25">
      <c r="A32" s="544" t="s">
        <v>38</v>
      </c>
      <c r="B32" s="552">
        <v>0</v>
      </c>
      <c r="C32" s="552">
        <v>1</v>
      </c>
      <c r="D32" s="552">
        <v>0</v>
      </c>
      <c r="E32" s="552">
        <v>2</v>
      </c>
      <c r="F32" s="552">
        <v>43</v>
      </c>
      <c r="G32" s="552">
        <v>4</v>
      </c>
      <c r="H32" s="548">
        <v>2</v>
      </c>
      <c r="I32" s="548">
        <v>0</v>
      </c>
      <c r="J32" s="548">
        <v>53</v>
      </c>
      <c r="K32" s="548">
        <v>225</v>
      </c>
      <c r="L32" s="549">
        <f t="shared" si="1"/>
        <v>330</v>
      </c>
      <c r="M32" s="549">
        <v>1430</v>
      </c>
      <c r="N32" s="637" t="s">
        <v>406</v>
      </c>
      <c r="P32" s="343"/>
      <c r="AB32" s="1132"/>
      <c r="AC32" s="1132"/>
      <c r="AD32" s="1132"/>
      <c r="AE32" s="1131"/>
      <c r="AF32" s="1132"/>
    </row>
    <row r="33" spans="1:32" ht="24.95" customHeight="1" thickBot="1" x14ac:dyDescent="0.3">
      <c r="A33" s="544" t="s">
        <v>43</v>
      </c>
      <c r="B33" s="552">
        <v>0</v>
      </c>
      <c r="C33" s="552">
        <v>0</v>
      </c>
      <c r="D33" s="552">
        <v>0</v>
      </c>
      <c r="E33" s="552">
        <v>0</v>
      </c>
      <c r="F33" s="552">
        <v>0</v>
      </c>
      <c r="G33" s="552">
        <v>0</v>
      </c>
      <c r="H33" s="548">
        <v>0</v>
      </c>
      <c r="I33" s="548">
        <v>0</v>
      </c>
      <c r="J33" s="548">
        <v>35</v>
      </c>
      <c r="K33" s="548">
        <v>0</v>
      </c>
      <c r="L33" s="549">
        <f t="shared" si="1"/>
        <v>35</v>
      </c>
      <c r="M33" s="549">
        <v>256</v>
      </c>
      <c r="N33" s="637" t="s">
        <v>408</v>
      </c>
      <c r="P33" s="343"/>
      <c r="AB33" s="1132"/>
      <c r="AC33" s="1132"/>
      <c r="AD33" s="1132"/>
      <c r="AE33" s="1131"/>
      <c r="AF33" s="1132"/>
    </row>
    <row r="34" spans="1:32" ht="24.95" customHeight="1" thickBot="1" x14ac:dyDescent="0.3">
      <c r="A34" s="704" t="s">
        <v>619</v>
      </c>
      <c r="B34" s="554">
        <v>0</v>
      </c>
      <c r="C34" s="554">
        <f>SUM(C23:C33)</f>
        <v>12</v>
      </c>
      <c r="D34" s="554">
        <v>0</v>
      </c>
      <c r="E34" s="554">
        <f>SUM(E23:E33)</f>
        <v>131</v>
      </c>
      <c r="F34" s="554">
        <f>SUM(F23:F33)</f>
        <v>992</v>
      </c>
      <c r="G34" s="554">
        <f>SUM(G23:G33)</f>
        <v>859</v>
      </c>
      <c r="H34" s="559">
        <f>SUM(H23:H33)</f>
        <v>36</v>
      </c>
      <c r="I34" s="559">
        <v>0</v>
      </c>
      <c r="J34" s="559">
        <f>SUM(J23:J33)</f>
        <v>497</v>
      </c>
      <c r="K34" s="559">
        <f>SUM(K23:K33)</f>
        <v>2213</v>
      </c>
      <c r="L34" s="559">
        <f t="shared" si="1"/>
        <v>4740</v>
      </c>
      <c r="M34" s="559">
        <f>SUM(M23:M33)</f>
        <v>14308</v>
      </c>
      <c r="N34" s="538" t="s">
        <v>700</v>
      </c>
      <c r="P34" s="343"/>
      <c r="AB34" s="1132"/>
      <c r="AC34" s="1132"/>
      <c r="AD34" s="1132"/>
      <c r="AE34" s="1131"/>
      <c r="AF34" s="1132"/>
    </row>
    <row r="35" spans="1:32" ht="24.95" customHeight="1" thickBot="1" x14ac:dyDescent="0.3">
      <c r="A35" s="560" t="s">
        <v>782</v>
      </c>
      <c r="B35" s="562">
        <v>0</v>
      </c>
      <c r="C35" s="562">
        <v>0</v>
      </c>
      <c r="D35" s="562">
        <v>0</v>
      </c>
      <c r="E35" s="562">
        <v>0</v>
      </c>
      <c r="F35" s="562">
        <v>0</v>
      </c>
      <c r="G35" s="562">
        <v>0</v>
      </c>
      <c r="H35" s="561">
        <v>0</v>
      </c>
      <c r="I35" s="561">
        <v>0</v>
      </c>
      <c r="J35" s="561">
        <v>0</v>
      </c>
      <c r="K35" s="561">
        <v>0</v>
      </c>
      <c r="L35" s="562">
        <v>0</v>
      </c>
      <c r="M35" s="562">
        <v>0</v>
      </c>
      <c r="N35" s="697" t="s">
        <v>701</v>
      </c>
      <c r="P35" s="343"/>
      <c r="AB35" s="1131"/>
      <c r="AC35" s="1132"/>
      <c r="AD35" s="1132"/>
      <c r="AE35" s="1131"/>
      <c r="AF35" s="1132"/>
    </row>
    <row r="36" spans="1:32" ht="24.95" customHeight="1" thickBot="1" x14ac:dyDescent="0.5">
      <c r="A36" s="497" t="s">
        <v>31</v>
      </c>
      <c r="B36" s="994">
        <v>0</v>
      </c>
      <c r="C36" s="994">
        <v>0</v>
      </c>
      <c r="D36" s="994">
        <v>0</v>
      </c>
      <c r="E36" s="994">
        <v>0</v>
      </c>
      <c r="F36" s="994">
        <v>0</v>
      </c>
      <c r="G36" s="994">
        <v>0</v>
      </c>
      <c r="H36" s="994">
        <v>0</v>
      </c>
      <c r="I36" s="994">
        <v>0</v>
      </c>
      <c r="J36" s="994">
        <v>0</v>
      </c>
      <c r="K36" s="994">
        <v>0</v>
      </c>
      <c r="L36" s="994">
        <v>0</v>
      </c>
      <c r="M36" s="994">
        <v>0</v>
      </c>
      <c r="N36" s="638" t="s">
        <v>397</v>
      </c>
      <c r="P36" s="1366"/>
      <c r="Q36" s="1272"/>
      <c r="R36" s="1272"/>
      <c r="S36" s="1272"/>
      <c r="T36" s="1272"/>
      <c r="U36" s="1272"/>
      <c r="V36" s="1272"/>
      <c r="W36" s="1272"/>
      <c r="X36" s="1272"/>
      <c r="Y36" s="1272"/>
      <c r="Z36" s="1272"/>
      <c r="AA36" s="1272"/>
      <c r="AB36" s="1131"/>
      <c r="AC36" s="1132"/>
      <c r="AD36" s="1132"/>
      <c r="AE36" s="1131"/>
      <c r="AF36" s="1132"/>
    </row>
    <row r="37" spans="1:32" ht="24.95" customHeight="1" thickBot="1" x14ac:dyDescent="0.5">
      <c r="A37" s="569" t="s">
        <v>625</v>
      </c>
      <c r="B37" s="554">
        <v>0</v>
      </c>
      <c r="C37" s="554">
        <v>0</v>
      </c>
      <c r="D37" s="554">
        <v>0</v>
      </c>
      <c r="E37" s="554">
        <v>0</v>
      </c>
      <c r="F37" s="554">
        <v>0</v>
      </c>
      <c r="G37" s="554">
        <v>0</v>
      </c>
      <c r="H37" s="559">
        <v>0</v>
      </c>
      <c r="I37" s="559">
        <v>0</v>
      </c>
      <c r="J37" s="559">
        <v>0</v>
      </c>
      <c r="K37" s="559">
        <v>0</v>
      </c>
      <c r="L37" s="559">
        <v>0</v>
      </c>
      <c r="M37" s="559">
        <v>0</v>
      </c>
      <c r="N37" s="986" t="s">
        <v>702</v>
      </c>
      <c r="P37" s="1366"/>
      <c r="Q37" s="1272"/>
      <c r="R37" s="1272"/>
      <c r="S37" s="1272"/>
      <c r="T37" s="1272"/>
      <c r="U37" s="1272"/>
      <c r="V37" s="1272"/>
      <c r="W37" s="1272"/>
      <c r="X37" s="1272"/>
      <c r="Y37" s="1272"/>
      <c r="Z37" s="1272"/>
      <c r="AA37" s="1272"/>
      <c r="AB37" s="1131"/>
      <c r="AC37" s="1132"/>
      <c r="AD37" s="1132"/>
      <c r="AE37" s="1131"/>
      <c r="AF37" s="1132"/>
    </row>
    <row r="38" spans="1:32" ht="24.95" customHeight="1" thickBot="1" x14ac:dyDescent="0.45">
      <c r="A38" s="535" t="s">
        <v>876</v>
      </c>
      <c r="B38" s="554">
        <v>16</v>
      </c>
      <c r="C38" s="570">
        <v>12</v>
      </c>
      <c r="D38" s="570">
        <v>0</v>
      </c>
      <c r="E38" s="570">
        <v>133</v>
      </c>
      <c r="F38" s="570">
        <v>1222</v>
      </c>
      <c r="G38" s="570">
        <v>990</v>
      </c>
      <c r="H38" s="570">
        <v>155</v>
      </c>
      <c r="I38" s="570">
        <v>7</v>
      </c>
      <c r="J38" s="570">
        <v>937</v>
      </c>
      <c r="K38" s="570">
        <v>4320</v>
      </c>
      <c r="L38" s="570">
        <v>7792</v>
      </c>
      <c r="M38" s="570">
        <v>24855</v>
      </c>
      <c r="N38" s="537" t="s">
        <v>877</v>
      </c>
      <c r="P38" s="1365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1131"/>
      <c r="AC38" s="1132"/>
      <c r="AD38" s="1131"/>
      <c r="AE38" s="1131"/>
      <c r="AF38" s="1132"/>
    </row>
    <row r="39" spans="1:32" ht="27.95" customHeight="1" x14ac:dyDescent="0.25">
      <c r="A39" s="1066" t="s">
        <v>878</v>
      </c>
      <c r="M39" s="459"/>
      <c r="N39" s="694" t="s">
        <v>873</v>
      </c>
      <c r="P39" s="343"/>
    </row>
    <row r="40" spans="1:32" ht="34.15" customHeight="1" x14ac:dyDescent="0.4">
      <c r="E40" s="21"/>
      <c r="F40" s="21"/>
      <c r="G40" s="21"/>
      <c r="H40" s="21"/>
      <c r="I40" s="21"/>
      <c r="J40" s="21"/>
      <c r="K40" s="21"/>
      <c r="L40" s="21"/>
      <c r="M40" s="1365"/>
      <c r="N40" s="21"/>
      <c r="O40" s="21"/>
      <c r="P40" s="21"/>
    </row>
    <row r="41" spans="1:32" ht="34.15" customHeight="1" x14ac:dyDescent="0.45">
      <c r="D41" s="1272">
        <v>16</v>
      </c>
      <c r="E41" s="1272"/>
      <c r="F41" s="1272"/>
      <c r="G41" s="1272">
        <v>2</v>
      </c>
      <c r="H41" s="1272">
        <v>230</v>
      </c>
      <c r="I41" s="1272">
        <v>131</v>
      </c>
      <c r="J41" s="1272">
        <v>119</v>
      </c>
      <c r="K41" s="1272">
        <v>7</v>
      </c>
      <c r="L41" s="1272">
        <v>440</v>
      </c>
      <c r="M41" s="1366">
        <v>2107</v>
      </c>
      <c r="N41" s="1272">
        <v>3052</v>
      </c>
      <c r="O41" s="1272">
        <v>9794</v>
      </c>
      <c r="P41" s="21"/>
    </row>
    <row r="42" spans="1:32" ht="34.15" customHeight="1" x14ac:dyDescent="0.45">
      <c r="D42" s="1272"/>
      <c r="E42" s="1272">
        <v>12</v>
      </c>
      <c r="F42" s="1272"/>
      <c r="G42" s="1272">
        <v>131</v>
      </c>
      <c r="H42" s="1272">
        <v>992</v>
      </c>
      <c r="I42" s="1272">
        <v>859</v>
      </c>
      <c r="J42" s="1272">
        <v>36</v>
      </c>
      <c r="K42" s="1272"/>
      <c r="L42" s="1272">
        <v>497</v>
      </c>
      <c r="M42" s="1366">
        <v>2213</v>
      </c>
      <c r="N42" s="1272">
        <v>4740</v>
      </c>
      <c r="O42" s="1272">
        <v>14308</v>
      </c>
      <c r="P42" s="21"/>
    </row>
    <row r="43" spans="1:32" ht="34.15" customHeight="1" x14ac:dyDescent="0.45">
      <c r="D43" s="1272">
        <f>SUM(D41:D42)</f>
        <v>16</v>
      </c>
      <c r="E43" s="1272">
        <f>SUM(E41:E42)</f>
        <v>12</v>
      </c>
      <c r="F43" s="1272"/>
      <c r="G43" s="1272">
        <f t="shared" ref="G43:O43" si="2">SUM(G41:G42)</f>
        <v>133</v>
      </c>
      <c r="H43" s="1272">
        <f t="shared" si="2"/>
        <v>1222</v>
      </c>
      <c r="I43" s="1272">
        <f t="shared" si="2"/>
        <v>990</v>
      </c>
      <c r="J43" s="1272">
        <f t="shared" si="2"/>
        <v>155</v>
      </c>
      <c r="K43" s="1272">
        <f t="shared" si="2"/>
        <v>7</v>
      </c>
      <c r="L43" s="1272">
        <f t="shared" si="2"/>
        <v>937</v>
      </c>
      <c r="M43" s="1366">
        <f t="shared" si="2"/>
        <v>4320</v>
      </c>
      <c r="N43" s="1272">
        <f t="shared" si="2"/>
        <v>7792</v>
      </c>
      <c r="O43" s="1272">
        <f t="shared" si="2"/>
        <v>24102</v>
      </c>
      <c r="P43" s="21"/>
    </row>
    <row r="44" spans="1:32" ht="34.15" customHeight="1" x14ac:dyDescent="0.4">
      <c r="E44" s="21"/>
      <c r="F44" s="21"/>
      <c r="G44" s="21"/>
      <c r="H44" s="21"/>
      <c r="I44" s="21"/>
      <c r="J44" s="21"/>
      <c r="K44" s="21"/>
      <c r="L44" s="21"/>
      <c r="M44" s="1365"/>
      <c r="N44" s="21"/>
      <c r="O44" s="21"/>
      <c r="P44" s="21"/>
    </row>
  </sheetData>
  <mergeCells count="6">
    <mergeCell ref="B4:K4"/>
    <mergeCell ref="A1:N1"/>
    <mergeCell ref="A2:N2"/>
    <mergeCell ref="M7:N7"/>
    <mergeCell ref="A4:A6"/>
    <mergeCell ref="N4:N6"/>
  </mergeCells>
  <printOptions horizontalCentered="1"/>
  <pageMargins left="0.23622047244094491" right="0.23622047244094491" top="0.56000000000000005" bottom="0.59" header="0.31496062992125984" footer="0.31496062992125984"/>
  <pageSetup paperSize="9" scale="47" orientation="landscape" r:id="rId1"/>
  <headerFooter>
    <oddFooter>&amp;C&amp;12 &amp;"Arial,Bold"&amp;14 37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79"/>
  <sheetViews>
    <sheetView rightToLeft="1" view="pageBreakPreview" zoomScale="60" zoomScaleNormal="70" workbookViewId="0">
      <selection activeCell="J5" sqref="J5"/>
    </sheetView>
  </sheetViews>
  <sheetFormatPr defaultRowHeight="15" x14ac:dyDescent="0.25"/>
  <cols>
    <col min="1" max="1" width="30.5703125" customWidth="1"/>
    <col min="2" max="2" width="20.85546875" customWidth="1"/>
    <col min="3" max="3" width="21.5703125" customWidth="1"/>
    <col min="4" max="4" width="15.28515625" customWidth="1"/>
    <col min="5" max="5" width="26.28515625" customWidth="1"/>
    <col min="6" max="6" width="12.42578125" customWidth="1"/>
    <col min="7" max="7" width="16.5703125" customWidth="1"/>
    <col min="8" max="8" width="13.140625" customWidth="1"/>
    <col min="9" max="9" width="11.85546875" customWidth="1"/>
    <col min="10" max="10" width="12.140625" customWidth="1"/>
    <col min="11" max="11" width="17" customWidth="1"/>
    <col min="12" max="12" width="55" customWidth="1"/>
    <col min="16" max="16" width="15.85546875" customWidth="1"/>
    <col min="26" max="26" width="9.85546875" bestFit="1" customWidth="1"/>
  </cols>
  <sheetData>
    <row r="1" spans="1:26" ht="24" customHeight="1" x14ac:dyDescent="0.4">
      <c r="A1" s="1831" t="s">
        <v>1017</v>
      </c>
      <c r="B1" s="1831"/>
      <c r="C1" s="1831"/>
      <c r="D1" s="1831"/>
      <c r="E1" s="1831"/>
      <c r="F1" s="1831"/>
      <c r="G1" s="1831"/>
      <c r="H1" s="1831"/>
      <c r="I1" s="1831"/>
      <c r="J1" s="1831"/>
      <c r="K1" s="1831"/>
      <c r="L1" s="1831"/>
      <c r="M1" s="21"/>
    </row>
    <row r="2" spans="1:26" ht="35.450000000000003" customHeight="1" x14ac:dyDescent="0.4">
      <c r="A2" s="1830" t="s">
        <v>1018</v>
      </c>
      <c r="B2" s="1830"/>
      <c r="C2" s="1830"/>
      <c r="D2" s="1830"/>
      <c r="E2" s="1830"/>
      <c r="F2" s="1830"/>
      <c r="G2" s="1830"/>
      <c r="H2" s="1830"/>
      <c r="I2" s="1830"/>
      <c r="J2" s="1830"/>
      <c r="K2" s="1830"/>
      <c r="L2" s="1830"/>
      <c r="M2" s="21"/>
    </row>
    <row r="3" spans="1:26" s="453" customFormat="1" ht="25.5" customHeight="1" thickBot="1" x14ac:dyDescent="0.45">
      <c r="A3" s="707" t="s">
        <v>787</v>
      </c>
      <c r="B3" s="707"/>
      <c r="C3" s="707"/>
      <c r="D3" s="707"/>
      <c r="E3" s="54"/>
      <c r="F3" s="54"/>
      <c r="G3" s="54"/>
      <c r="H3" s="54"/>
      <c r="I3" s="54"/>
      <c r="J3" s="54"/>
      <c r="K3" s="54"/>
      <c r="L3" s="364" t="s">
        <v>788</v>
      </c>
      <c r="M3" s="21"/>
    </row>
    <row r="4" spans="1:26" ht="48" customHeight="1" thickBot="1" x14ac:dyDescent="0.45">
      <c r="A4" s="1837" t="s">
        <v>775</v>
      </c>
      <c r="B4" s="1840" t="s">
        <v>790</v>
      </c>
      <c r="C4" s="1841"/>
      <c r="D4" s="1833" t="s">
        <v>1040</v>
      </c>
      <c r="E4" s="1835" t="s">
        <v>638</v>
      </c>
      <c r="F4" s="1827" t="s">
        <v>791</v>
      </c>
      <c r="G4" s="1828"/>
      <c r="H4" s="1828"/>
      <c r="I4" s="1828"/>
      <c r="J4" s="1829"/>
      <c r="K4" s="1833" t="s">
        <v>688</v>
      </c>
      <c r="L4" s="1832" t="s">
        <v>855</v>
      </c>
      <c r="M4" s="21"/>
    </row>
    <row r="5" spans="1:26" ht="66.75" customHeight="1" x14ac:dyDescent="0.4">
      <c r="A5" s="1838"/>
      <c r="B5" s="718" t="s">
        <v>524</v>
      </c>
      <c r="C5" s="718" t="s">
        <v>526</v>
      </c>
      <c r="D5" s="1834"/>
      <c r="E5" s="1836"/>
      <c r="F5" s="718" t="s">
        <v>504</v>
      </c>
      <c r="G5" s="718" t="s">
        <v>509</v>
      </c>
      <c r="H5" s="718" t="s">
        <v>506</v>
      </c>
      <c r="I5" s="718" t="s">
        <v>293</v>
      </c>
      <c r="J5" s="1414" t="s">
        <v>1041</v>
      </c>
      <c r="K5" s="1834"/>
      <c r="L5" s="1733"/>
      <c r="M5" s="21"/>
    </row>
    <row r="6" spans="1:26" ht="49.5" customHeight="1" thickBot="1" x14ac:dyDescent="0.45">
      <c r="A6" s="1839"/>
      <c r="B6" s="719" t="s">
        <v>523</v>
      </c>
      <c r="C6" s="719" t="s">
        <v>525</v>
      </c>
      <c r="D6" s="720" t="s">
        <v>683</v>
      </c>
      <c r="E6" s="719" t="s">
        <v>499</v>
      </c>
      <c r="F6" s="719" t="s">
        <v>501</v>
      </c>
      <c r="G6" s="719" t="s">
        <v>508</v>
      </c>
      <c r="H6" s="719" t="s">
        <v>503</v>
      </c>
      <c r="I6" s="719" t="s">
        <v>478</v>
      </c>
      <c r="J6" s="719" t="s">
        <v>372</v>
      </c>
      <c r="K6" s="720" t="s">
        <v>683</v>
      </c>
      <c r="L6" s="1734"/>
      <c r="M6" s="21"/>
    </row>
    <row r="7" spans="1:26" ht="24.95" customHeight="1" thickBot="1" x14ac:dyDescent="0.45">
      <c r="A7" s="721" t="s">
        <v>789</v>
      </c>
      <c r="B7" s="398"/>
      <c r="C7" s="398"/>
      <c r="D7" s="398"/>
      <c r="E7" s="521"/>
      <c r="F7" s="521"/>
      <c r="G7" s="521"/>
      <c r="H7" s="521"/>
      <c r="I7" s="521"/>
      <c r="J7" s="521"/>
      <c r="K7" s="722"/>
      <c r="L7" s="496" t="s">
        <v>698</v>
      </c>
      <c r="M7" s="21"/>
    </row>
    <row r="8" spans="1:26" ht="24.95" customHeight="1" x14ac:dyDescent="0.4">
      <c r="A8" s="497" t="s">
        <v>196</v>
      </c>
      <c r="B8" s="994">
        <v>385</v>
      </c>
      <c r="C8" s="994">
        <v>3</v>
      </c>
      <c r="D8" s="994">
        <f t="shared" ref="D8:D30" si="0">SUM(B8:C8)</f>
        <v>388</v>
      </c>
      <c r="E8" s="805">
        <v>311</v>
      </c>
      <c r="F8" s="805">
        <v>0</v>
      </c>
      <c r="G8" s="805">
        <v>18</v>
      </c>
      <c r="H8" s="805">
        <v>0</v>
      </c>
      <c r="I8" s="805">
        <v>59</v>
      </c>
      <c r="J8" s="805">
        <f t="shared" ref="J8:J29" si="1">SUM(F8:I8)</f>
        <v>77</v>
      </c>
      <c r="K8" s="805">
        <v>388</v>
      </c>
      <c r="L8" s="703" t="s">
        <v>389</v>
      </c>
      <c r="M8" s="21"/>
      <c r="Z8" s="257"/>
    </row>
    <row r="9" spans="1:26" ht="24.95" customHeight="1" x14ac:dyDescent="0.4">
      <c r="A9" s="501" t="s">
        <v>301</v>
      </c>
      <c r="B9" s="547">
        <v>1081</v>
      </c>
      <c r="C9" s="547">
        <v>11</v>
      </c>
      <c r="D9" s="547">
        <f t="shared" si="0"/>
        <v>1092</v>
      </c>
      <c r="E9" s="641">
        <v>991</v>
      </c>
      <c r="F9" s="723">
        <v>37</v>
      </c>
      <c r="G9" s="723">
        <v>30</v>
      </c>
      <c r="H9" s="723">
        <v>3</v>
      </c>
      <c r="I9" s="723">
        <v>31</v>
      </c>
      <c r="J9" s="723">
        <f t="shared" si="1"/>
        <v>101</v>
      </c>
      <c r="K9" s="723">
        <v>1092</v>
      </c>
      <c r="L9" s="632" t="s">
        <v>437</v>
      </c>
      <c r="M9" s="21"/>
      <c r="Z9" s="257"/>
    </row>
    <row r="10" spans="1:26" ht="27" customHeight="1" x14ac:dyDescent="0.4">
      <c r="A10" s="501" t="s">
        <v>44</v>
      </c>
      <c r="B10" s="547">
        <v>995</v>
      </c>
      <c r="C10" s="547">
        <v>5</v>
      </c>
      <c r="D10" s="547">
        <f t="shared" si="0"/>
        <v>1000</v>
      </c>
      <c r="E10" s="641">
        <v>860</v>
      </c>
      <c r="F10" s="641">
        <v>40</v>
      </c>
      <c r="G10" s="641">
        <v>54</v>
      </c>
      <c r="H10" s="641">
        <v>27</v>
      </c>
      <c r="I10" s="641">
        <v>19</v>
      </c>
      <c r="J10" s="641">
        <f t="shared" si="1"/>
        <v>140</v>
      </c>
      <c r="K10" s="723">
        <v>1000</v>
      </c>
      <c r="L10" s="632" t="s">
        <v>391</v>
      </c>
      <c r="M10" s="21"/>
      <c r="Z10" s="257"/>
    </row>
    <row r="11" spans="1:26" ht="24.95" customHeight="1" x14ac:dyDescent="0.4">
      <c r="A11" s="501" t="s">
        <v>36</v>
      </c>
      <c r="B11" s="547">
        <v>2380</v>
      </c>
      <c r="C11" s="547">
        <v>10</v>
      </c>
      <c r="D11" s="547">
        <f t="shared" si="0"/>
        <v>2390</v>
      </c>
      <c r="E11" s="641">
        <v>2252</v>
      </c>
      <c r="F11" s="641">
        <v>35</v>
      </c>
      <c r="G11" s="641">
        <v>10</v>
      </c>
      <c r="H11" s="641">
        <v>17</v>
      </c>
      <c r="I11" s="641">
        <v>76</v>
      </c>
      <c r="J11" s="641">
        <f t="shared" si="1"/>
        <v>138</v>
      </c>
      <c r="K11" s="641">
        <v>2390</v>
      </c>
      <c r="L11" s="632" t="s">
        <v>392</v>
      </c>
      <c r="M11" s="21"/>
      <c r="Z11" s="257"/>
    </row>
    <row r="12" spans="1:26" ht="24.95" customHeight="1" x14ac:dyDescent="0.4">
      <c r="A12" s="501" t="s">
        <v>136</v>
      </c>
      <c r="B12" s="547">
        <v>1446</v>
      </c>
      <c r="C12" s="547">
        <v>209</v>
      </c>
      <c r="D12" s="547">
        <f t="shared" si="0"/>
        <v>1655</v>
      </c>
      <c r="E12" s="641">
        <v>1442</v>
      </c>
      <c r="F12" s="641">
        <v>62</v>
      </c>
      <c r="G12" s="641">
        <v>31</v>
      </c>
      <c r="H12" s="641">
        <v>16</v>
      </c>
      <c r="I12" s="641">
        <v>104</v>
      </c>
      <c r="J12" s="641">
        <f t="shared" si="1"/>
        <v>213</v>
      </c>
      <c r="K12" s="723">
        <v>1655</v>
      </c>
      <c r="L12" s="632" t="s">
        <v>393</v>
      </c>
      <c r="M12" s="21"/>
      <c r="Z12" s="257"/>
    </row>
    <row r="13" spans="1:26" ht="24.95" customHeight="1" x14ac:dyDescent="0.4">
      <c r="A13" s="501" t="s">
        <v>35</v>
      </c>
      <c r="B13" s="547">
        <v>3136</v>
      </c>
      <c r="C13" s="547">
        <v>92</v>
      </c>
      <c r="D13" s="547">
        <f t="shared" si="0"/>
        <v>3228</v>
      </c>
      <c r="E13" s="641">
        <v>2960</v>
      </c>
      <c r="F13" s="641">
        <v>126</v>
      </c>
      <c r="G13" s="641">
        <v>67</v>
      </c>
      <c r="H13" s="641">
        <v>32</v>
      </c>
      <c r="I13" s="641">
        <v>43</v>
      </c>
      <c r="J13" s="641">
        <f t="shared" si="1"/>
        <v>268</v>
      </c>
      <c r="K13" s="641">
        <v>3228</v>
      </c>
      <c r="L13" s="632" t="s">
        <v>394</v>
      </c>
      <c r="M13" s="21"/>
      <c r="Z13" s="257"/>
    </row>
    <row r="14" spans="1:26" ht="24.95" customHeight="1" x14ac:dyDescent="0.4">
      <c r="A14" s="501" t="s">
        <v>37</v>
      </c>
      <c r="B14" s="547">
        <v>1308</v>
      </c>
      <c r="C14" s="547">
        <v>7</v>
      </c>
      <c r="D14" s="547">
        <f t="shared" si="0"/>
        <v>1315</v>
      </c>
      <c r="E14" s="641">
        <v>1185</v>
      </c>
      <c r="F14" s="641">
        <v>20</v>
      </c>
      <c r="G14" s="641">
        <v>104</v>
      </c>
      <c r="H14" s="641">
        <v>0</v>
      </c>
      <c r="I14" s="641">
        <v>6</v>
      </c>
      <c r="J14" s="641">
        <f t="shared" si="1"/>
        <v>130</v>
      </c>
      <c r="K14" s="723">
        <v>1315</v>
      </c>
      <c r="L14" s="632" t="s">
        <v>395</v>
      </c>
      <c r="M14" s="21"/>
      <c r="Z14" s="257"/>
    </row>
    <row r="15" spans="1:26" ht="24.95" customHeight="1" x14ac:dyDescent="0.4">
      <c r="A15" s="501" t="s">
        <v>123</v>
      </c>
      <c r="B15" s="547">
        <v>955</v>
      </c>
      <c r="C15" s="547">
        <v>1</v>
      </c>
      <c r="D15" s="547">
        <f t="shared" si="0"/>
        <v>956</v>
      </c>
      <c r="E15" s="641">
        <v>784</v>
      </c>
      <c r="F15" s="641">
        <v>45</v>
      </c>
      <c r="G15" s="641">
        <v>67</v>
      </c>
      <c r="H15" s="641">
        <v>7</v>
      </c>
      <c r="I15" s="641">
        <v>53</v>
      </c>
      <c r="J15" s="641">
        <f t="shared" si="1"/>
        <v>172</v>
      </c>
      <c r="K15" s="641">
        <v>956</v>
      </c>
      <c r="L15" s="632" t="s">
        <v>396</v>
      </c>
      <c r="M15" s="21"/>
      <c r="Z15" s="257"/>
    </row>
    <row r="16" spans="1:26" ht="24.95" customHeight="1" x14ac:dyDescent="0.4">
      <c r="A16" s="501" t="s">
        <v>928</v>
      </c>
      <c r="B16" s="547">
        <v>1224</v>
      </c>
      <c r="C16" s="547">
        <v>136</v>
      </c>
      <c r="D16" s="547">
        <f t="shared" si="0"/>
        <v>1360</v>
      </c>
      <c r="E16" s="641">
        <v>1176</v>
      </c>
      <c r="F16" s="641">
        <v>133</v>
      </c>
      <c r="G16" s="641">
        <v>32</v>
      </c>
      <c r="H16" s="641">
        <v>17</v>
      </c>
      <c r="I16" s="641">
        <v>2</v>
      </c>
      <c r="J16" s="641">
        <f t="shared" si="1"/>
        <v>184</v>
      </c>
      <c r="K16" s="723">
        <v>1360</v>
      </c>
      <c r="L16" s="632" t="s">
        <v>927</v>
      </c>
      <c r="M16" s="21"/>
      <c r="Z16" s="257"/>
    </row>
    <row r="17" spans="1:26" ht="24.95" customHeight="1" x14ac:dyDescent="0.4">
      <c r="A17" s="501" t="s">
        <v>139</v>
      </c>
      <c r="B17" s="547">
        <v>454</v>
      </c>
      <c r="C17" s="547">
        <v>20</v>
      </c>
      <c r="D17" s="547">
        <f t="shared" si="0"/>
        <v>474</v>
      </c>
      <c r="E17" s="641">
        <v>435</v>
      </c>
      <c r="F17" s="641">
        <v>21</v>
      </c>
      <c r="G17" s="641">
        <v>5</v>
      </c>
      <c r="H17" s="641">
        <v>0</v>
      </c>
      <c r="I17" s="641">
        <v>13</v>
      </c>
      <c r="J17" s="641">
        <f t="shared" si="1"/>
        <v>39</v>
      </c>
      <c r="K17" s="641">
        <v>474</v>
      </c>
      <c r="L17" s="632" t="s">
        <v>397</v>
      </c>
      <c r="M17" s="21"/>
      <c r="Z17" s="257"/>
    </row>
    <row r="18" spans="1:26" ht="24.95" customHeight="1" x14ac:dyDescent="0.4">
      <c r="A18" s="501" t="s">
        <v>39</v>
      </c>
      <c r="B18" s="547">
        <v>444</v>
      </c>
      <c r="C18" s="547">
        <v>8</v>
      </c>
      <c r="D18" s="547">
        <f t="shared" si="0"/>
        <v>452</v>
      </c>
      <c r="E18" s="641">
        <v>382</v>
      </c>
      <c r="F18" s="641">
        <v>0</v>
      </c>
      <c r="G18" s="641">
        <v>30</v>
      </c>
      <c r="H18" s="641">
        <v>9</v>
      </c>
      <c r="I18" s="641">
        <v>31</v>
      </c>
      <c r="J18" s="641">
        <f t="shared" si="1"/>
        <v>70</v>
      </c>
      <c r="K18" s="723">
        <v>452</v>
      </c>
      <c r="L18" s="632" t="s">
        <v>439</v>
      </c>
      <c r="M18" s="21"/>
      <c r="Z18" s="257"/>
    </row>
    <row r="19" spans="1:26" ht="24.95" customHeight="1" x14ac:dyDescent="0.4">
      <c r="A19" s="501" t="s">
        <v>33</v>
      </c>
      <c r="B19" s="547">
        <v>2181</v>
      </c>
      <c r="C19" s="547">
        <v>59</v>
      </c>
      <c r="D19" s="547">
        <f t="shared" si="0"/>
        <v>2240</v>
      </c>
      <c r="E19" s="641">
        <v>1954</v>
      </c>
      <c r="F19" s="641">
        <v>27</v>
      </c>
      <c r="G19" s="641">
        <v>99</v>
      </c>
      <c r="H19" s="641">
        <v>4</v>
      </c>
      <c r="I19" s="641">
        <v>156</v>
      </c>
      <c r="J19" s="641">
        <f t="shared" si="1"/>
        <v>286</v>
      </c>
      <c r="K19" s="641">
        <v>2240</v>
      </c>
      <c r="L19" s="632" t="s">
        <v>427</v>
      </c>
      <c r="M19" s="21"/>
      <c r="Z19" s="257"/>
    </row>
    <row r="20" spans="1:26" ht="24.95" customHeight="1" x14ac:dyDescent="0.4">
      <c r="A20" s="501" t="s">
        <v>134</v>
      </c>
      <c r="B20" s="547">
        <v>2366</v>
      </c>
      <c r="C20" s="547">
        <v>34</v>
      </c>
      <c r="D20" s="547">
        <f t="shared" si="0"/>
        <v>2400</v>
      </c>
      <c r="E20" s="641">
        <v>2198</v>
      </c>
      <c r="F20" s="641">
        <v>48</v>
      </c>
      <c r="G20" s="641">
        <v>74</v>
      </c>
      <c r="H20" s="641">
        <v>15</v>
      </c>
      <c r="I20" s="641">
        <v>65</v>
      </c>
      <c r="J20" s="641">
        <f t="shared" si="1"/>
        <v>202</v>
      </c>
      <c r="K20" s="723">
        <v>2400</v>
      </c>
      <c r="L20" s="632" t="s">
        <v>400</v>
      </c>
      <c r="M20" s="21"/>
      <c r="Z20" s="257"/>
    </row>
    <row r="21" spans="1:26" ht="24.95" customHeight="1" x14ac:dyDescent="0.4">
      <c r="A21" s="501" t="s">
        <v>30</v>
      </c>
      <c r="B21" s="547">
        <v>3312</v>
      </c>
      <c r="C21" s="547">
        <v>276</v>
      </c>
      <c r="D21" s="547">
        <f t="shared" si="0"/>
        <v>3588</v>
      </c>
      <c r="E21" s="641">
        <v>2986</v>
      </c>
      <c r="F21" s="641">
        <v>180</v>
      </c>
      <c r="G21" s="641">
        <v>110</v>
      </c>
      <c r="H21" s="641">
        <v>20</v>
      </c>
      <c r="I21" s="641">
        <v>292</v>
      </c>
      <c r="J21" s="641">
        <f>SUM(F21:I21)</f>
        <v>602</v>
      </c>
      <c r="K21" s="641">
        <v>3588</v>
      </c>
      <c r="L21" s="632" t="s">
        <v>401</v>
      </c>
      <c r="M21" s="21"/>
      <c r="Z21" s="257"/>
    </row>
    <row r="22" spans="1:26" ht="24.95" customHeight="1" x14ac:dyDescent="0.4">
      <c r="A22" s="501" t="s">
        <v>296</v>
      </c>
      <c r="B22" s="547">
        <v>1202</v>
      </c>
      <c r="C22" s="547">
        <v>102</v>
      </c>
      <c r="D22" s="547">
        <f t="shared" si="0"/>
        <v>1304</v>
      </c>
      <c r="E22" s="641">
        <v>1215</v>
      </c>
      <c r="F22" s="641">
        <v>9</v>
      </c>
      <c r="G22" s="641">
        <v>10</v>
      </c>
      <c r="H22" s="641">
        <v>0</v>
      </c>
      <c r="I22" s="641">
        <v>70</v>
      </c>
      <c r="J22" s="641">
        <f>SUM(F22:I22)</f>
        <v>89</v>
      </c>
      <c r="K22" s="723">
        <v>1304</v>
      </c>
      <c r="L22" s="632" t="s">
        <v>402</v>
      </c>
      <c r="M22" s="21"/>
      <c r="Z22" s="257"/>
    </row>
    <row r="23" spans="1:26" ht="24.95" customHeight="1" x14ac:dyDescent="0.4">
      <c r="A23" s="501" t="s">
        <v>42</v>
      </c>
      <c r="B23" s="547">
        <v>502</v>
      </c>
      <c r="C23" s="547">
        <v>10</v>
      </c>
      <c r="D23" s="547">
        <f t="shared" si="0"/>
        <v>512</v>
      </c>
      <c r="E23" s="641">
        <v>450</v>
      </c>
      <c r="F23" s="641">
        <v>3</v>
      </c>
      <c r="G23" s="641">
        <v>39</v>
      </c>
      <c r="H23" s="641">
        <v>3</v>
      </c>
      <c r="I23" s="641">
        <v>17</v>
      </c>
      <c r="J23" s="641">
        <f t="shared" si="1"/>
        <v>62</v>
      </c>
      <c r="K23" s="641">
        <v>512</v>
      </c>
      <c r="L23" s="632" t="s">
        <v>403</v>
      </c>
      <c r="M23" s="21"/>
      <c r="Z23" s="257"/>
    </row>
    <row r="24" spans="1:26" ht="24.95" customHeight="1" x14ac:dyDescent="0.4">
      <c r="A24" s="501" t="s">
        <v>26</v>
      </c>
      <c r="B24" s="547">
        <v>516</v>
      </c>
      <c r="C24" s="547">
        <v>1</v>
      </c>
      <c r="D24" s="547">
        <f t="shared" si="0"/>
        <v>517</v>
      </c>
      <c r="E24" s="641">
        <v>474</v>
      </c>
      <c r="F24" s="641">
        <v>6</v>
      </c>
      <c r="G24" s="641">
        <v>30</v>
      </c>
      <c r="H24" s="641">
        <v>6</v>
      </c>
      <c r="I24" s="641">
        <v>1</v>
      </c>
      <c r="J24" s="641">
        <f t="shared" si="1"/>
        <v>43</v>
      </c>
      <c r="K24" s="723">
        <v>517</v>
      </c>
      <c r="L24" s="632" t="s">
        <v>494</v>
      </c>
      <c r="M24" s="21"/>
      <c r="Z24" s="257"/>
    </row>
    <row r="25" spans="1:26" ht="36" customHeight="1" x14ac:dyDescent="0.4">
      <c r="A25" s="501" t="s">
        <v>988</v>
      </c>
      <c r="B25" s="547">
        <v>6356</v>
      </c>
      <c r="C25" s="547">
        <v>304</v>
      </c>
      <c r="D25" s="547">
        <f t="shared" si="0"/>
        <v>6660</v>
      </c>
      <c r="E25" s="641">
        <v>5742</v>
      </c>
      <c r="F25" s="641">
        <v>312</v>
      </c>
      <c r="G25" s="641">
        <v>247</v>
      </c>
      <c r="H25" s="641">
        <v>108</v>
      </c>
      <c r="I25" s="641">
        <v>251</v>
      </c>
      <c r="J25" s="641">
        <f t="shared" si="1"/>
        <v>918</v>
      </c>
      <c r="K25" s="641">
        <v>6660</v>
      </c>
      <c r="L25" s="632" t="s">
        <v>483</v>
      </c>
      <c r="M25" s="21"/>
      <c r="Z25" s="257"/>
    </row>
    <row r="26" spans="1:26" ht="24.95" customHeight="1" x14ac:dyDescent="0.4">
      <c r="A26" s="501" t="s">
        <v>38</v>
      </c>
      <c r="B26" s="547">
        <v>149</v>
      </c>
      <c r="C26" s="547">
        <v>104</v>
      </c>
      <c r="D26" s="547">
        <f t="shared" si="0"/>
        <v>253</v>
      </c>
      <c r="E26" s="641">
        <v>209</v>
      </c>
      <c r="F26" s="641">
        <v>3</v>
      </c>
      <c r="G26" s="641">
        <v>15</v>
      </c>
      <c r="H26" s="641">
        <v>0</v>
      </c>
      <c r="I26" s="641">
        <v>26</v>
      </c>
      <c r="J26" s="641">
        <f t="shared" si="1"/>
        <v>44</v>
      </c>
      <c r="K26" s="723">
        <v>253</v>
      </c>
      <c r="L26" s="632" t="s">
        <v>406</v>
      </c>
      <c r="M26" s="21"/>
      <c r="Z26" s="257"/>
    </row>
    <row r="27" spans="1:26" ht="24.95" customHeight="1" x14ac:dyDescent="0.4">
      <c r="A27" s="501" t="s">
        <v>303</v>
      </c>
      <c r="B27" s="547">
        <v>158</v>
      </c>
      <c r="C27" s="547">
        <v>7</v>
      </c>
      <c r="D27" s="547">
        <f t="shared" si="0"/>
        <v>165</v>
      </c>
      <c r="E27" s="641">
        <v>155</v>
      </c>
      <c r="F27" s="641">
        <v>0</v>
      </c>
      <c r="G27" s="641">
        <v>0</v>
      </c>
      <c r="H27" s="641">
        <v>0</v>
      </c>
      <c r="I27" s="641">
        <v>10</v>
      </c>
      <c r="J27" s="641">
        <f t="shared" si="1"/>
        <v>10</v>
      </c>
      <c r="K27" s="723">
        <v>165</v>
      </c>
      <c r="L27" s="632" t="s">
        <v>484</v>
      </c>
      <c r="M27" s="21"/>
      <c r="Z27" s="257"/>
    </row>
    <row r="28" spans="1:26" ht="24.95" customHeight="1" x14ac:dyDescent="0.4">
      <c r="A28" s="501" t="s">
        <v>48</v>
      </c>
      <c r="B28" s="547">
        <v>681</v>
      </c>
      <c r="C28" s="547">
        <v>10</v>
      </c>
      <c r="D28" s="547">
        <f t="shared" si="0"/>
        <v>691</v>
      </c>
      <c r="E28" s="641">
        <v>658</v>
      </c>
      <c r="F28" s="641">
        <v>14</v>
      </c>
      <c r="G28" s="641">
        <v>14</v>
      </c>
      <c r="H28" s="641">
        <v>3</v>
      </c>
      <c r="I28" s="641">
        <v>2</v>
      </c>
      <c r="J28" s="641">
        <f t="shared" si="1"/>
        <v>33</v>
      </c>
      <c r="K28" s="641">
        <v>691</v>
      </c>
      <c r="L28" s="632" t="s">
        <v>485</v>
      </c>
      <c r="M28" s="21"/>
      <c r="Z28" s="257"/>
    </row>
    <row r="29" spans="1:26" ht="24.95" customHeight="1" thickBot="1" x14ac:dyDescent="0.45">
      <c r="A29" s="501" t="s">
        <v>358</v>
      </c>
      <c r="B29" s="547">
        <v>288</v>
      </c>
      <c r="C29" s="547">
        <v>0</v>
      </c>
      <c r="D29" s="547">
        <f t="shared" si="0"/>
        <v>288</v>
      </c>
      <c r="E29" s="641">
        <v>261</v>
      </c>
      <c r="F29" s="641">
        <v>9</v>
      </c>
      <c r="G29" s="641">
        <v>17</v>
      </c>
      <c r="H29" s="641">
        <v>1</v>
      </c>
      <c r="I29" s="641">
        <v>0</v>
      </c>
      <c r="J29" s="641">
        <f t="shared" si="1"/>
        <v>27</v>
      </c>
      <c r="K29" s="723">
        <v>288</v>
      </c>
      <c r="L29" s="632" t="s">
        <v>491</v>
      </c>
      <c r="M29" s="21"/>
      <c r="Z29" s="257"/>
    </row>
    <row r="30" spans="1:26" ht="24.95" customHeight="1" thickBot="1" x14ac:dyDescent="0.45">
      <c r="A30" s="569" t="s">
        <v>350</v>
      </c>
      <c r="B30" s="507">
        <f>SUM(B8:B29)</f>
        <v>31519</v>
      </c>
      <c r="C30" s="507">
        <f>SUM(C8:C29)</f>
        <v>1409</v>
      </c>
      <c r="D30" s="507">
        <f t="shared" si="0"/>
        <v>32928</v>
      </c>
      <c r="E30" s="507">
        <f t="shared" ref="E30:I30" si="2">SUM(E8:E29)</f>
        <v>29080</v>
      </c>
      <c r="F30" s="507">
        <f t="shared" si="2"/>
        <v>1130</v>
      </c>
      <c r="G30" s="507">
        <f t="shared" si="2"/>
        <v>1103</v>
      </c>
      <c r="H30" s="507">
        <f t="shared" si="2"/>
        <v>288</v>
      </c>
      <c r="I30" s="507">
        <f t="shared" si="2"/>
        <v>1327</v>
      </c>
      <c r="J30" s="507">
        <f>SUM(J8:J29)</f>
        <v>3848</v>
      </c>
      <c r="K30" s="507">
        <v>32928</v>
      </c>
      <c r="L30" s="508" t="s">
        <v>686</v>
      </c>
      <c r="M30" s="21"/>
      <c r="Z30" s="257"/>
    </row>
    <row r="31" spans="1:26" s="727" customFormat="1" ht="23.1" customHeight="1" x14ac:dyDescent="0.25">
      <c r="A31" s="1842" t="s">
        <v>792</v>
      </c>
      <c r="B31" s="1842"/>
      <c r="C31" s="716"/>
      <c r="D31" s="716"/>
      <c r="E31" s="716"/>
      <c r="F31" s="716"/>
      <c r="G31" s="716"/>
      <c r="H31" s="716"/>
      <c r="I31" s="716"/>
      <c r="J31" s="716"/>
      <c r="K31" s="716"/>
      <c r="L31" s="726" t="s">
        <v>793</v>
      </c>
    </row>
    <row r="32" spans="1:26" ht="15" customHeight="1" x14ac:dyDescent="0.25">
      <c r="C32">
        <v>1</v>
      </c>
      <c r="L32" s="432"/>
    </row>
    <row r="33" spans="12:12" ht="30" hidden="1" customHeight="1" thickBot="1" x14ac:dyDescent="0.3">
      <c r="L33" s="432"/>
    </row>
    <row r="34" spans="12:12" ht="30" customHeight="1" x14ac:dyDescent="0.25">
      <c r="L34" s="432"/>
    </row>
    <row r="35" spans="12:12" ht="30" customHeight="1" x14ac:dyDescent="0.25">
      <c r="L35" s="432"/>
    </row>
    <row r="36" spans="12:12" ht="30" customHeight="1" x14ac:dyDescent="0.25">
      <c r="L36" s="432"/>
    </row>
    <row r="37" spans="12:12" ht="30" customHeight="1" x14ac:dyDescent="0.25">
      <c r="L37" s="432"/>
    </row>
    <row r="38" spans="12:12" ht="30" customHeight="1" x14ac:dyDescent="0.25">
      <c r="L38" s="432"/>
    </row>
    <row r="39" spans="12:12" x14ac:dyDescent="0.25">
      <c r="L39" s="432"/>
    </row>
    <row r="40" spans="12:12" x14ac:dyDescent="0.25">
      <c r="L40" s="432"/>
    </row>
    <row r="41" spans="12:12" x14ac:dyDescent="0.25">
      <c r="L41" s="432"/>
    </row>
    <row r="42" spans="12:12" x14ac:dyDescent="0.25">
      <c r="L42" s="432"/>
    </row>
    <row r="43" spans="12:12" x14ac:dyDescent="0.25">
      <c r="L43" s="432"/>
    </row>
    <row r="44" spans="12:12" x14ac:dyDescent="0.25">
      <c r="L44" s="432"/>
    </row>
    <row r="45" spans="12:12" x14ac:dyDescent="0.25">
      <c r="L45" s="432"/>
    </row>
    <row r="46" spans="12:12" x14ac:dyDescent="0.25">
      <c r="L46" s="432"/>
    </row>
    <row r="47" spans="12:12" x14ac:dyDescent="0.25">
      <c r="L47" s="432"/>
    </row>
    <row r="48" spans="12:12" x14ac:dyDescent="0.25">
      <c r="L48" s="432"/>
    </row>
    <row r="49" spans="12:12" x14ac:dyDescent="0.25">
      <c r="L49" s="432"/>
    </row>
    <row r="50" spans="12:12" x14ac:dyDescent="0.25">
      <c r="L50" s="432"/>
    </row>
    <row r="51" spans="12:12" x14ac:dyDescent="0.25">
      <c r="L51" s="432"/>
    </row>
    <row r="52" spans="12:12" x14ac:dyDescent="0.25">
      <c r="L52" s="432"/>
    </row>
    <row r="53" spans="12:12" x14ac:dyDescent="0.25">
      <c r="L53" s="432"/>
    </row>
    <row r="54" spans="12:12" x14ac:dyDescent="0.25">
      <c r="L54" s="432"/>
    </row>
    <row r="55" spans="12:12" x14ac:dyDescent="0.25">
      <c r="L55" s="432"/>
    </row>
    <row r="56" spans="12:12" x14ac:dyDescent="0.25">
      <c r="L56" s="432"/>
    </row>
    <row r="57" spans="12:12" x14ac:dyDescent="0.25">
      <c r="L57" s="432"/>
    </row>
    <row r="58" spans="12:12" x14ac:dyDescent="0.25">
      <c r="L58" s="432"/>
    </row>
    <row r="59" spans="12:12" x14ac:dyDescent="0.25">
      <c r="L59" s="432"/>
    </row>
    <row r="60" spans="12:12" x14ac:dyDescent="0.25">
      <c r="L60" s="432"/>
    </row>
    <row r="61" spans="12:12" x14ac:dyDescent="0.25">
      <c r="L61" s="432"/>
    </row>
    <row r="62" spans="12:12" x14ac:dyDescent="0.25">
      <c r="L62" s="432"/>
    </row>
    <row r="63" spans="12:12" x14ac:dyDescent="0.25">
      <c r="L63" s="432"/>
    </row>
    <row r="64" spans="12:12" x14ac:dyDescent="0.25">
      <c r="L64" s="432"/>
    </row>
    <row r="65" spans="1:12" x14ac:dyDescent="0.25">
      <c r="L65" s="432"/>
    </row>
    <row r="66" spans="1:12" x14ac:dyDescent="0.25">
      <c r="L66" s="432"/>
    </row>
    <row r="67" spans="1:12" x14ac:dyDescent="0.25">
      <c r="L67" s="432"/>
    </row>
    <row r="68" spans="1:12" x14ac:dyDescent="0.25">
      <c r="L68" s="432"/>
    </row>
    <row r="69" spans="1:12" x14ac:dyDescent="0.25">
      <c r="L69" s="432"/>
    </row>
    <row r="70" spans="1:12" x14ac:dyDescent="0.25">
      <c r="L70" s="432"/>
    </row>
    <row r="71" spans="1:12" x14ac:dyDescent="0.25">
      <c r="L71" s="432"/>
    </row>
    <row r="72" spans="1:12" x14ac:dyDescent="0.25">
      <c r="L72" s="432"/>
    </row>
    <row r="73" spans="1:12" x14ac:dyDescent="0.25">
      <c r="L73" s="432"/>
    </row>
    <row r="74" spans="1:12" x14ac:dyDescent="0.25">
      <c r="L74" s="432"/>
    </row>
    <row r="75" spans="1:12" x14ac:dyDescent="0.25">
      <c r="L75" s="432"/>
    </row>
    <row r="76" spans="1:12" x14ac:dyDescent="0.25">
      <c r="L76" s="432"/>
    </row>
    <row r="77" spans="1:12" x14ac:dyDescent="0.25">
      <c r="L77" s="432"/>
    </row>
    <row r="78" spans="1:12" x14ac:dyDescent="0.25">
      <c r="L78" s="432"/>
    </row>
    <row r="79" spans="1:12" x14ac:dyDescent="0.25">
      <c r="A79" s="1826" t="s">
        <v>566</v>
      </c>
      <c r="B79" s="1826"/>
      <c r="C79" s="1826"/>
      <c r="D79" s="1826"/>
      <c r="E79" s="1826"/>
      <c r="F79" s="1826"/>
      <c r="G79" s="1826"/>
      <c r="H79" s="1826"/>
      <c r="I79" s="1826"/>
      <c r="J79" s="1826"/>
      <c r="K79" s="1826"/>
      <c r="L79" s="432"/>
    </row>
  </sheetData>
  <mergeCells count="11">
    <mergeCell ref="A79:K79"/>
    <mergeCell ref="F4:J4"/>
    <mergeCell ref="A2:L2"/>
    <mergeCell ref="A1:L1"/>
    <mergeCell ref="L4:L6"/>
    <mergeCell ref="K4:K5"/>
    <mergeCell ref="E4:E5"/>
    <mergeCell ref="A4:A6"/>
    <mergeCell ref="B4:C4"/>
    <mergeCell ref="D4:D5"/>
    <mergeCell ref="A31:B31"/>
  </mergeCells>
  <printOptions horizontalCentered="1" verticalCentered="1"/>
  <pageMargins left="0.27559055118110198" right="0.511811023622047" top="0.59055118110236204" bottom="0.59055118110236204" header="0.43307086614173201" footer="0.31496062992126"/>
  <pageSetup paperSize="9" scale="54" orientation="landscape" r:id="rId1"/>
  <headerFooter>
    <oddFooter>&amp;C&amp;"Arial,Bold"&amp;14 38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78"/>
  <sheetViews>
    <sheetView rightToLeft="1" view="pageBreakPreview" zoomScale="60" zoomScaleNormal="70" workbookViewId="0">
      <selection activeCell="O13" sqref="O13"/>
    </sheetView>
  </sheetViews>
  <sheetFormatPr defaultRowHeight="15" x14ac:dyDescent="0.25"/>
  <cols>
    <col min="1" max="1" width="42.7109375" customWidth="1"/>
    <col min="2" max="2" width="17.85546875" customWidth="1"/>
    <col min="3" max="3" width="19.28515625" customWidth="1"/>
    <col min="4" max="4" width="18.140625" customWidth="1"/>
    <col min="5" max="5" width="25.28515625" customWidth="1"/>
    <col min="6" max="6" width="11.85546875" customWidth="1"/>
    <col min="7" max="7" width="12.85546875" customWidth="1"/>
    <col min="8" max="8" width="11.7109375" customWidth="1"/>
    <col min="9" max="9" width="11.28515625" customWidth="1"/>
    <col min="10" max="10" width="13.140625" customWidth="1"/>
    <col min="11" max="11" width="16.42578125" customWidth="1"/>
    <col min="12" max="12" width="57.7109375" customWidth="1"/>
    <col min="13" max="13" width="8.5703125" style="344" customWidth="1"/>
    <col min="14" max="14" width="16.5703125" customWidth="1"/>
    <col min="15" max="15" width="15.85546875" customWidth="1"/>
    <col min="16" max="16" width="13.42578125" customWidth="1"/>
    <col min="17" max="18" width="11.5703125" customWidth="1"/>
    <col min="19" max="19" width="10.140625" bestFit="1" customWidth="1"/>
    <col min="20" max="21" width="9.5703125" bestFit="1" customWidth="1"/>
    <col min="22" max="22" width="11.5703125" bestFit="1" customWidth="1"/>
    <col min="23" max="23" width="13.42578125" customWidth="1"/>
  </cols>
  <sheetData>
    <row r="1" spans="1:23" ht="21.95" customHeight="1" x14ac:dyDescent="0.25">
      <c r="A1" s="1831" t="s">
        <v>1017</v>
      </c>
      <c r="B1" s="1831"/>
      <c r="C1" s="1831"/>
      <c r="D1" s="1831"/>
      <c r="E1" s="1831"/>
      <c r="F1" s="1831"/>
      <c r="G1" s="1831"/>
      <c r="H1" s="1831"/>
      <c r="I1" s="1831"/>
      <c r="J1" s="1831"/>
      <c r="K1" s="1831"/>
      <c r="L1" s="1831"/>
      <c r="M1" s="717"/>
    </row>
    <row r="2" spans="1:23" ht="34.5" customHeight="1" x14ac:dyDescent="0.25">
      <c r="A2" s="1830" t="s">
        <v>1019</v>
      </c>
      <c r="B2" s="1830"/>
      <c r="C2" s="1830"/>
      <c r="D2" s="1830"/>
      <c r="E2" s="1830"/>
      <c r="F2" s="1830"/>
      <c r="G2" s="1830"/>
      <c r="H2" s="1830"/>
      <c r="I2" s="1830"/>
      <c r="J2" s="1830"/>
      <c r="K2" s="1830"/>
      <c r="L2" s="1830"/>
      <c r="M2" s="738"/>
    </row>
    <row r="3" spans="1:23" s="453" customFormat="1" ht="24.6" customHeight="1" thickBot="1" x14ac:dyDescent="0.3">
      <c r="A3" s="746" t="s">
        <v>956</v>
      </c>
      <c r="B3" s="707"/>
      <c r="C3" s="707"/>
      <c r="D3" s="707"/>
      <c r="E3" s="54"/>
      <c r="F3" s="54"/>
      <c r="G3" s="54"/>
      <c r="H3" s="54"/>
      <c r="I3" s="54"/>
      <c r="J3" s="54"/>
      <c r="K3" s="54"/>
      <c r="L3" s="739" t="s">
        <v>795</v>
      </c>
      <c r="M3" s="348"/>
    </row>
    <row r="4" spans="1:23" ht="37.5" customHeight="1" thickBot="1" x14ac:dyDescent="0.3">
      <c r="A4" s="1843" t="s">
        <v>875</v>
      </c>
      <c r="B4" s="1848" t="s">
        <v>796</v>
      </c>
      <c r="C4" s="1837"/>
      <c r="D4" s="1833" t="s">
        <v>1040</v>
      </c>
      <c r="E4" s="1837" t="s">
        <v>638</v>
      </c>
      <c r="F4" s="1847" t="s">
        <v>797</v>
      </c>
      <c r="G4" s="1836"/>
      <c r="H4" s="1836"/>
      <c r="I4" s="1836"/>
      <c r="J4" s="1836"/>
      <c r="K4" s="1833" t="s">
        <v>1042</v>
      </c>
      <c r="L4" s="1849" t="s">
        <v>855</v>
      </c>
      <c r="M4" s="740"/>
    </row>
    <row r="5" spans="1:23" ht="63" customHeight="1" x14ac:dyDescent="0.25">
      <c r="A5" s="1844"/>
      <c r="B5" s="747" t="s">
        <v>524</v>
      </c>
      <c r="C5" s="728" t="s">
        <v>526</v>
      </c>
      <c r="D5" s="1834"/>
      <c r="E5" s="1838"/>
      <c r="F5" s="718" t="s">
        <v>504</v>
      </c>
      <c r="G5" s="718" t="s">
        <v>505</v>
      </c>
      <c r="H5" s="718" t="s">
        <v>506</v>
      </c>
      <c r="I5" s="718" t="s">
        <v>293</v>
      </c>
      <c r="J5" s="1414" t="s">
        <v>1041</v>
      </c>
      <c r="K5" s="1834"/>
      <c r="L5" s="1733"/>
      <c r="M5" s="740"/>
    </row>
    <row r="6" spans="1:23" ht="33.6" customHeight="1" thickBot="1" x14ac:dyDescent="0.3">
      <c r="A6" s="1845"/>
      <c r="B6" s="748" t="s">
        <v>523</v>
      </c>
      <c r="C6" s="729" t="s">
        <v>525</v>
      </c>
      <c r="D6" s="720" t="s">
        <v>683</v>
      </c>
      <c r="E6" s="730" t="s">
        <v>500</v>
      </c>
      <c r="F6" s="719" t="s">
        <v>501</v>
      </c>
      <c r="G6" s="719" t="s">
        <v>502</v>
      </c>
      <c r="H6" s="719" t="s">
        <v>503</v>
      </c>
      <c r="I6" s="719" t="s">
        <v>478</v>
      </c>
      <c r="J6" s="719" t="s">
        <v>372</v>
      </c>
      <c r="K6" s="720" t="s">
        <v>683</v>
      </c>
      <c r="L6" s="1734"/>
      <c r="M6" s="740"/>
      <c r="N6">
        <v>31535</v>
      </c>
      <c r="O6">
        <v>1427</v>
      </c>
      <c r="P6">
        <v>32962</v>
      </c>
      <c r="Q6">
        <v>29080</v>
      </c>
      <c r="R6">
        <v>1136</v>
      </c>
      <c r="S6">
        <v>1114</v>
      </c>
      <c r="T6">
        <v>277</v>
      </c>
      <c r="U6">
        <v>1355</v>
      </c>
      <c r="V6">
        <v>3882</v>
      </c>
      <c r="W6">
        <v>32962</v>
      </c>
    </row>
    <row r="7" spans="1:23" ht="18.95" customHeight="1" thickBot="1" x14ac:dyDescent="0.4">
      <c r="A7" s="721" t="s">
        <v>634</v>
      </c>
      <c r="B7" s="398"/>
      <c r="C7" s="398"/>
      <c r="D7" s="398"/>
      <c r="E7" s="751"/>
      <c r="F7" s="751"/>
      <c r="G7" s="751"/>
      <c r="H7" s="751"/>
      <c r="I7" s="751"/>
      <c r="J7" s="751"/>
      <c r="K7" s="745"/>
      <c r="L7" s="731" t="s">
        <v>699</v>
      </c>
      <c r="M7" s="358"/>
      <c r="N7">
        <v>14288</v>
      </c>
      <c r="O7">
        <v>1041</v>
      </c>
      <c r="P7" s="1270">
        <v>15329</v>
      </c>
      <c r="Q7">
        <v>14262</v>
      </c>
      <c r="R7">
        <v>223</v>
      </c>
      <c r="S7">
        <v>459</v>
      </c>
      <c r="T7">
        <v>186</v>
      </c>
      <c r="U7">
        <v>199</v>
      </c>
      <c r="V7">
        <v>1067</v>
      </c>
      <c r="W7">
        <v>15329</v>
      </c>
    </row>
    <row r="8" spans="1:23" ht="18.95" customHeight="1" x14ac:dyDescent="0.25">
      <c r="A8" s="741" t="s">
        <v>83</v>
      </c>
      <c r="B8" s="994">
        <v>466</v>
      </c>
      <c r="C8" s="994">
        <v>1</v>
      </c>
      <c r="D8" s="994">
        <f t="shared" ref="D8:D27" si="0">SUM(B8:C8)</f>
        <v>467</v>
      </c>
      <c r="E8" s="805">
        <v>384</v>
      </c>
      <c r="F8" s="805">
        <v>51</v>
      </c>
      <c r="G8" s="805">
        <v>10</v>
      </c>
      <c r="H8" s="805">
        <v>2</v>
      </c>
      <c r="I8" s="805">
        <v>20</v>
      </c>
      <c r="J8" s="805">
        <v>83</v>
      </c>
      <c r="K8" s="805">
        <v>467</v>
      </c>
      <c r="L8" s="741" t="s">
        <v>493</v>
      </c>
      <c r="M8" s="357"/>
      <c r="N8">
        <v>53479</v>
      </c>
      <c r="O8">
        <v>13870</v>
      </c>
      <c r="P8">
        <v>67349</v>
      </c>
      <c r="Q8">
        <v>53871</v>
      </c>
      <c r="R8">
        <v>4391</v>
      </c>
      <c r="S8">
        <v>3119</v>
      </c>
      <c r="T8">
        <v>2659</v>
      </c>
      <c r="U8">
        <v>2509</v>
      </c>
      <c r="V8">
        <v>12678</v>
      </c>
      <c r="W8">
        <v>67249</v>
      </c>
    </row>
    <row r="9" spans="1:23" ht="18.95" customHeight="1" x14ac:dyDescent="0.25">
      <c r="A9" s="690" t="s">
        <v>306</v>
      </c>
      <c r="B9" s="644">
        <v>184</v>
      </c>
      <c r="C9" s="644">
        <v>0</v>
      </c>
      <c r="D9" s="644">
        <f t="shared" si="0"/>
        <v>184</v>
      </c>
      <c r="E9" s="641">
        <v>176</v>
      </c>
      <c r="F9" s="641">
        <v>2</v>
      </c>
      <c r="G9" s="641">
        <v>5</v>
      </c>
      <c r="H9" s="641">
        <v>0</v>
      </c>
      <c r="I9" s="641">
        <v>1</v>
      </c>
      <c r="J9" s="641">
        <v>8</v>
      </c>
      <c r="K9" s="641">
        <v>184</v>
      </c>
      <c r="L9" s="690" t="s">
        <v>412</v>
      </c>
      <c r="M9" s="743"/>
      <c r="N9" s="13">
        <f t="shared" ref="N9:W9" si="1">SUM(N6:N8)</f>
        <v>99302</v>
      </c>
      <c r="O9" s="13">
        <f t="shared" si="1"/>
        <v>16338</v>
      </c>
      <c r="P9">
        <f t="shared" si="1"/>
        <v>115640</v>
      </c>
      <c r="Q9">
        <f t="shared" si="1"/>
        <v>97213</v>
      </c>
      <c r="R9">
        <f t="shared" si="1"/>
        <v>5750</v>
      </c>
      <c r="S9">
        <f t="shared" si="1"/>
        <v>4692</v>
      </c>
      <c r="T9">
        <f t="shared" si="1"/>
        <v>3122</v>
      </c>
      <c r="U9">
        <f t="shared" si="1"/>
        <v>4063</v>
      </c>
      <c r="V9">
        <f t="shared" si="1"/>
        <v>17627</v>
      </c>
      <c r="W9">
        <f t="shared" si="1"/>
        <v>115540</v>
      </c>
    </row>
    <row r="10" spans="1:23" ht="18.95" customHeight="1" x14ac:dyDescent="0.25">
      <c r="A10" s="690" t="s">
        <v>86</v>
      </c>
      <c r="B10" s="644">
        <v>1076</v>
      </c>
      <c r="C10" s="644">
        <v>36</v>
      </c>
      <c r="D10" s="644">
        <f t="shared" si="0"/>
        <v>1112</v>
      </c>
      <c r="E10" s="641">
        <v>949</v>
      </c>
      <c r="F10" s="641">
        <v>118</v>
      </c>
      <c r="G10" s="641">
        <v>37</v>
      </c>
      <c r="H10" s="641">
        <v>4</v>
      </c>
      <c r="I10" s="641">
        <v>4</v>
      </c>
      <c r="J10" s="641">
        <v>163</v>
      </c>
      <c r="K10" s="664">
        <v>1112</v>
      </c>
      <c r="L10" s="690" t="s">
        <v>449</v>
      </c>
      <c r="M10" s="743"/>
      <c r="N10" s="13"/>
      <c r="O10" s="13"/>
    </row>
    <row r="11" spans="1:23" ht="18.95" customHeight="1" x14ac:dyDescent="0.25">
      <c r="A11" s="690" t="s">
        <v>57</v>
      </c>
      <c r="B11" s="644">
        <v>3224</v>
      </c>
      <c r="C11" s="644">
        <v>318</v>
      </c>
      <c r="D11" s="644">
        <f t="shared" si="0"/>
        <v>3542</v>
      </c>
      <c r="E11" s="641">
        <v>3533</v>
      </c>
      <c r="F11" s="641">
        <v>0</v>
      </c>
      <c r="G11" s="641">
        <v>8</v>
      </c>
      <c r="H11" s="641">
        <v>1</v>
      </c>
      <c r="I11" s="641">
        <v>0</v>
      </c>
      <c r="J11" s="641">
        <v>9</v>
      </c>
      <c r="K11" s="641">
        <v>3542</v>
      </c>
      <c r="L11" s="690" t="s">
        <v>413</v>
      </c>
      <c r="M11" s="743"/>
      <c r="N11" s="13"/>
      <c r="O11" s="13"/>
    </row>
    <row r="12" spans="1:23" ht="18.95" customHeight="1" x14ac:dyDescent="0.25">
      <c r="A12" s="690" t="s">
        <v>353</v>
      </c>
      <c r="B12" s="644">
        <v>159</v>
      </c>
      <c r="C12" s="644">
        <v>0</v>
      </c>
      <c r="D12" s="644">
        <f t="shared" si="0"/>
        <v>159</v>
      </c>
      <c r="E12" s="641">
        <v>156</v>
      </c>
      <c r="F12" s="641">
        <v>2</v>
      </c>
      <c r="G12" s="641">
        <v>0</v>
      </c>
      <c r="H12" s="641">
        <v>1</v>
      </c>
      <c r="I12" s="641">
        <v>0</v>
      </c>
      <c r="J12" s="641">
        <v>3</v>
      </c>
      <c r="K12" s="664">
        <v>159</v>
      </c>
      <c r="L12" s="690" t="s">
        <v>414</v>
      </c>
      <c r="M12" s="743"/>
      <c r="N12" s="13"/>
      <c r="O12" s="13"/>
    </row>
    <row r="13" spans="1:23" ht="18.95" customHeight="1" x14ac:dyDescent="0.25">
      <c r="A13" s="690" t="s">
        <v>355</v>
      </c>
      <c r="B13" s="644">
        <v>38</v>
      </c>
      <c r="C13" s="644">
        <v>3</v>
      </c>
      <c r="D13" s="644">
        <f t="shared" si="0"/>
        <v>41</v>
      </c>
      <c r="E13" s="641">
        <v>38</v>
      </c>
      <c r="F13" s="641">
        <v>0</v>
      </c>
      <c r="G13" s="641">
        <v>2</v>
      </c>
      <c r="H13" s="641">
        <v>1</v>
      </c>
      <c r="I13" s="641">
        <v>0</v>
      </c>
      <c r="J13" s="641">
        <v>3</v>
      </c>
      <c r="K13" s="641">
        <v>41</v>
      </c>
      <c r="L13" s="690" t="s">
        <v>415</v>
      </c>
      <c r="M13" s="743"/>
      <c r="N13" s="13"/>
      <c r="O13" s="13"/>
    </row>
    <row r="14" spans="1:23" ht="18.95" customHeight="1" x14ac:dyDescent="0.25">
      <c r="A14" s="690" t="s">
        <v>532</v>
      </c>
      <c r="B14" s="644">
        <v>341</v>
      </c>
      <c r="C14" s="644">
        <v>36</v>
      </c>
      <c r="D14" s="644">
        <f t="shared" si="0"/>
        <v>377</v>
      </c>
      <c r="E14" s="732">
        <v>309</v>
      </c>
      <c r="F14" s="732">
        <v>3</v>
      </c>
      <c r="G14" s="732">
        <v>61</v>
      </c>
      <c r="H14" s="732">
        <v>3</v>
      </c>
      <c r="I14" s="732">
        <v>1</v>
      </c>
      <c r="J14" s="732">
        <v>68</v>
      </c>
      <c r="K14" s="664">
        <v>377</v>
      </c>
      <c r="L14" s="690" t="s">
        <v>416</v>
      </c>
      <c r="M14" s="743"/>
      <c r="N14" s="13"/>
      <c r="O14" s="13"/>
    </row>
    <row r="15" spans="1:23" ht="18.95" customHeight="1" x14ac:dyDescent="0.25">
      <c r="A15" s="690" t="s">
        <v>533</v>
      </c>
      <c r="B15" s="644">
        <v>43</v>
      </c>
      <c r="C15" s="644">
        <v>0</v>
      </c>
      <c r="D15" s="644">
        <f t="shared" si="0"/>
        <v>43</v>
      </c>
      <c r="E15" s="732">
        <v>42</v>
      </c>
      <c r="F15" s="732">
        <v>0</v>
      </c>
      <c r="G15" s="732">
        <v>1</v>
      </c>
      <c r="H15" s="732">
        <v>0</v>
      </c>
      <c r="I15" s="732">
        <v>0</v>
      </c>
      <c r="J15" s="732">
        <v>1</v>
      </c>
      <c r="K15" s="641">
        <v>43</v>
      </c>
      <c r="L15" s="690" t="s">
        <v>555</v>
      </c>
      <c r="M15" s="743"/>
      <c r="N15" s="13"/>
      <c r="O15" s="13"/>
    </row>
    <row r="16" spans="1:23" ht="18.95" customHeight="1" x14ac:dyDescent="0.25">
      <c r="A16" s="692" t="s">
        <v>158</v>
      </c>
      <c r="B16" s="732">
        <v>27</v>
      </c>
      <c r="C16" s="732">
        <v>0</v>
      </c>
      <c r="D16" s="732">
        <f t="shared" si="0"/>
        <v>27</v>
      </c>
      <c r="E16" s="641">
        <v>27</v>
      </c>
      <c r="F16" s="641">
        <v>0</v>
      </c>
      <c r="G16" s="641">
        <v>0</v>
      </c>
      <c r="H16" s="641">
        <v>0</v>
      </c>
      <c r="I16" s="641">
        <v>0</v>
      </c>
      <c r="J16" s="641">
        <v>0</v>
      </c>
      <c r="K16" s="664">
        <v>27</v>
      </c>
      <c r="L16" s="690" t="s">
        <v>418</v>
      </c>
      <c r="M16" s="743"/>
      <c r="N16" s="13"/>
      <c r="O16" s="13"/>
      <c r="U16" s="335"/>
    </row>
    <row r="17" spans="1:23" ht="18.95" customHeight="1" x14ac:dyDescent="0.25">
      <c r="A17" s="692" t="s">
        <v>309</v>
      </c>
      <c r="B17" s="732">
        <v>202</v>
      </c>
      <c r="C17" s="732">
        <v>0</v>
      </c>
      <c r="D17" s="732">
        <f t="shared" si="0"/>
        <v>202</v>
      </c>
      <c r="E17" s="641">
        <v>192</v>
      </c>
      <c r="F17" s="641">
        <v>9</v>
      </c>
      <c r="G17" s="641">
        <v>1</v>
      </c>
      <c r="H17" s="641">
        <v>0</v>
      </c>
      <c r="I17" s="641">
        <v>0</v>
      </c>
      <c r="J17" s="641">
        <v>10</v>
      </c>
      <c r="K17" s="641">
        <v>202</v>
      </c>
      <c r="L17" s="690" t="s">
        <v>419</v>
      </c>
      <c r="M17" s="743"/>
      <c r="N17" s="13">
        <v>384</v>
      </c>
      <c r="O17" s="13">
        <v>83</v>
      </c>
      <c r="P17" s="1401">
        <f t="shared" ref="P17:P39" si="2">SUM(N17:O17)</f>
        <v>467</v>
      </c>
    </row>
    <row r="18" spans="1:23" ht="18.95" customHeight="1" x14ac:dyDescent="0.25">
      <c r="A18" s="692" t="s">
        <v>308</v>
      </c>
      <c r="B18" s="732">
        <v>280</v>
      </c>
      <c r="C18" s="732">
        <v>0</v>
      </c>
      <c r="D18" s="732">
        <f t="shared" si="0"/>
        <v>280</v>
      </c>
      <c r="E18" s="641">
        <v>266</v>
      </c>
      <c r="F18" s="641">
        <v>0</v>
      </c>
      <c r="G18" s="641">
        <v>13</v>
      </c>
      <c r="H18" s="641">
        <v>1</v>
      </c>
      <c r="I18" s="641">
        <v>0</v>
      </c>
      <c r="J18" s="641">
        <v>14</v>
      </c>
      <c r="K18" s="664">
        <v>280</v>
      </c>
      <c r="L18" s="690" t="s">
        <v>420</v>
      </c>
      <c r="M18" s="743"/>
      <c r="N18" s="13">
        <v>176</v>
      </c>
      <c r="O18" s="13">
        <v>8</v>
      </c>
      <c r="P18" s="1401">
        <f t="shared" si="2"/>
        <v>184</v>
      </c>
    </row>
    <row r="19" spans="1:23" ht="18.95" customHeight="1" x14ac:dyDescent="0.25">
      <c r="A19" s="692" t="s">
        <v>364</v>
      </c>
      <c r="B19" s="732">
        <v>34</v>
      </c>
      <c r="C19" s="732">
        <v>0</v>
      </c>
      <c r="D19" s="732">
        <f t="shared" si="0"/>
        <v>34</v>
      </c>
      <c r="E19" s="641">
        <v>33</v>
      </c>
      <c r="F19" s="641">
        <v>0</v>
      </c>
      <c r="G19" s="641">
        <v>0</v>
      </c>
      <c r="H19" s="641">
        <v>0</v>
      </c>
      <c r="I19" s="641">
        <v>1</v>
      </c>
      <c r="J19" s="641">
        <v>1</v>
      </c>
      <c r="K19" s="641">
        <v>34</v>
      </c>
      <c r="L19" s="690" t="s">
        <v>421</v>
      </c>
      <c r="M19" s="743"/>
      <c r="N19" s="13">
        <v>949</v>
      </c>
      <c r="O19" s="13">
        <v>163</v>
      </c>
      <c r="P19" s="1401">
        <f t="shared" si="2"/>
        <v>1112</v>
      </c>
    </row>
    <row r="20" spans="1:23" ht="18.95" customHeight="1" x14ac:dyDescent="0.35">
      <c r="A20" s="692" t="s">
        <v>310</v>
      </c>
      <c r="B20" s="732">
        <v>183</v>
      </c>
      <c r="C20" s="732">
        <v>2</v>
      </c>
      <c r="D20" s="732">
        <f t="shared" si="0"/>
        <v>185</v>
      </c>
      <c r="E20" s="641">
        <v>175</v>
      </c>
      <c r="F20" s="641">
        <v>1</v>
      </c>
      <c r="G20" s="641">
        <v>4</v>
      </c>
      <c r="H20" s="641">
        <v>3</v>
      </c>
      <c r="I20" s="641">
        <v>2</v>
      </c>
      <c r="J20" s="641">
        <v>10</v>
      </c>
      <c r="K20" s="805">
        <v>185</v>
      </c>
      <c r="L20" s="690" t="s">
        <v>422</v>
      </c>
      <c r="M20" s="743"/>
      <c r="N20" s="13">
        <v>3533</v>
      </c>
      <c r="O20" s="13">
        <v>9</v>
      </c>
      <c r="P20" s="1401">
        <f t="shared" si="2"/>
        <v>3542</v>
      </c>
      <c r="Q20" s="1270"/>
      <c r="R20">
        <v>4391</v>
      </c>
      <c r="S20">
        <v>3119</v>
      </c>
      <c r="T20">
        <v>2659</v>
      </c>
      <c r="U20">
        <v>2509</v>
      </c>
    </row>
    <row r="21" spans="1:23" ht="18.95" customHeight="1" x14ac:dyDescent="0.35">
      <c r="A21" s="692" t="s">
        <v>356</v>
      </c>
      <c r="B21" s="732">
        <v>46</v>
      </c>
      <c r="C21" s="732">
        <v>0</v>
      </c>
      <c r="D21" s="732">
        <f t="shared" si="0"/>
        <v>46</v>
      </c>
      <c r="E21" s="641">
        <v>29</v>
      </c>
      <c r="F21" s="641">
        <v>5</v>
      </c>
      <c r="G21" s="641">
        <v>11</v>
      </c>
      <c r="H21" s="641">
        <v>1</v>
      </c>
      <c r="I21" s="641">
        <v>0</v>
      </c>
      <c r="J21" s="641">
        <v>17</v>
      </c>
      <c r="K21" s="664">
        <v>46</v>
      </c>
      <c r="L21" s="690" t="s">
        <v>423</v>
      </c>
      <c r="M21" s="743"/>
      <c r="N21" s="13">
        <v>156</v>
      </c>
      <c r="O21" s="13">
        <v>3</v>
      </c>
      <c r="P21" s="1401">
        <f t="shared" si="2"/>
        <v>159</v>
      </c>
      <c r="Q21" s="1270"/>
      <c r="R21">
        <v>200</v>
      </c>
      <c r="S21">
        <v>200</v>
      </c>
      <c r="T21">
        <v>200</v>
      </c>
      <c r="U21">
        <v>200</v>
      </c>
    </row>
    <row r="22" spans="1:23" ht="18.95" customHeight="1" x14ac:dyDescent="0.35">
      <c r="A22" s="692" t="s">
        <v>366</v>
      </c>
      <c r="B22" s="732">
        <v>5668</v>
      </c>
      <c r="C22" s="732">
        <v>611</v>
      </c>
      <c r="D22" s="732">
        <f t="shared" si="0"/>
        <v>6279</v>
      </c>
      <c r="E22" s="641">
        <v>6009</v>
      </c>
      <c r="F22" s="641">
        <v>0</v>
      </c>
      <c r="G22" s="641">
        <v>115</v>
      </c>
      <c r="H22" s="641">
        <v>64</v>
      </c>
      <c r="I22" s="641">
        <v>91</v>
      </c>
      <c r="J22" s="641">
        <v>270</v>
      </c>
      <c r="K22" s="641">
        <v>6279</v>
      </c>
      <c r="L22" s="690" t="s">
        <v>424</v>
      </c>
      <c r="M22" s="743"/>
      <c r="N22" s="13">
        <v>38</v>
      </c>
      <c r="O22" s="13">
        <v>3</v>
      </c>
      <c r="P22" s="1401">
        <f t="shared" si="2"/>
        <v>41</v>
      </c>
      <c r="Q22" s="1270"/>
      <c r="R22">
        <f>SUM(R20:R21)</f>
        <v>4591</v>
      </c>
      <c r="S22">
        <f>SUM(S20:S21)</f>
        <v>3319</v>
      </c>
      <c r="T22">
        <f>SUM(T20:T21)</f>
        <v>2859</v>
      </c>
      <c r="U22">
        <f>SUM(U20:U21)</f>
        <v>2709</v>
      </c>
    </row>
    <row r="23" spans="1:23" ht="18.95" customHeight="1" x14ac:dyDescent="0.35">
      <c r="A23" s="692" t="s">
        <v>163</v>
      </c>
      <c r="B23" s="732">
        <v>351</v>
      </c>
      <c r="C23" s="732">
        <v>14</v>
      </c>
      <c r="D23" s="732">
        <f t="shared" si="0"/>
        <v>365</v>
      </c>
      <c r="E23" s="733">
        <v>364</v>
      </c>
      <c r="F23" s="733">
        <v>0</v>
      </c>
      <c r="G23" s="733">
        <v>1</v>
      </c>
      <c r="H23" s="733">
        <v>0</v>
      </c>
      <c r="I23" s="733">
        <v>0</v>
      </c>
      <c r="J23" s="733">
        <v>1</v>
      </c>
      <c r="K23" s="664">
        <v>365</v>
      </c>
      <c r="L23" s="690" t="s">
        <v>425</v>
      </c>
      <c r="M23" s="743"/>
      <c r="N23" s="1274">
        <v>309</v>
      </c>
      <c r="O23" s="1274">
        <v>68</v>
      </c>
      <c r="P23" s="1401">
        <f t="shared" si="2"/>
        <v>377</v>
      </c>
      <c r="Q23" s="1270"/>
    </row>
    <row r="24" spans="1:23" ht="18.95" customHeight="1" x14ac:dyDescent="0.35">
      <c r="A24" s="692" t="s">
        <v>311</v>
      </c>
      <c r="B24" s="734">
        <v>198</v>
      </c>
      <c r="C24" s="734">
        <v>0</v>
      </c>
      <c r="D24" s="734">
        <f t="shared" si="0"/>
        <v>198</v>
      </c>
      <c r="E24" s="734">
        <v>191</v>
      </c>
      <c r="F24" s="734">
        <v>4</v>
      </c>
      <c r="G24" s="734">
        <v>2</v>
      </c>
      <c r="H24" s="734">
        <v>1</v>
      </c>
      <c r="I24" s="734">
        <v>0</v>
      </c>
      <c r="J24" s="734">
        <v>7</v>
      </c>
      <c r="K24" s="641">
        <v>198</v>
      </c>
      <c r="L24" s="692" t="s">
        <v>426</v>
      </c>
      <c r="M24" s="358"/>
      <c r="N24" s="1274">
        <v>42</v>
      </c>
      <c r="O24" s="1274">
        <v>1</v>
      </c>
      <c r="P24" s="1401">
        <f t="shared" si="2"/>
        <v>43</v>
      </c>
      <c r="Q24" s="1270"/>
      <c r="R24" s="1270"/>
      <c r="S24" s="1270"/>
      <c r="T24" s="1270"/>
      <c r="U24" s="1270"/>
      <c r="V24" s="1270"/>
      <c r="W24" s="1270"/>
    </row>
    <row r="25" spans="1:23" ht="18.95" customHeight="1" x14ac:dyDescent="0.35">
      <c r="A25" s="749" t="s">
        <v>562</v>
      </c>
      <c r="B25" s="735">
        <v>396</v>
      </c>
      <c r="C25" s="735">
        <v>9</v>
      </c>
      <c r="D25" s="735">
        <f t="shared" si="0"/>
        <v>405</v>
      </c>
      <c r="E25" s="735">
        <v>328</v>
      </c>
      <c r="F25" s="735">
        <v>0</v>
      </c>
      <c r="G25" s="735">
        <v>8</v>
      </c>
      <c r="H25" s="735">
        <v>1</v>
      </c>
      <c r="I25" s="735">
        <v>68</v>
      </c>
      <c r="J25" s="735">
        <v>77</v>
      </c>
      <c r="K25" s="664">
        <v>405</v>
      </c>
      <c r="L25" s="690" t="s">
        <v>563</v>
      </c>
      <c r="M25" s="743"/>
      <c r="N25" s="1274">
        <v>27</v>
      </c>
      <c r="O25" s="1274">
        <v>0</v>
      </c>
      <c r="P25" s="1401">
        <f t="shared" si="2"/>
        <v>27</v>
      </c>
      <c r="Q25" s="1270"/>
      <c r="R25" s="1270"/>
      <c r="S25" s="1270"/>
      <c r="T25" s="1270"/>
      <c r="U25" s="1270"/>
      <c r="V25" s="1270"/>
      <c r="W25" s="1270"/>
    </row>
    <row r="26" spans="1:23" ht="18.95" customHeight="1" x14ac:dyDescent="0.35">
      <c r="A26" s="671" t="s">
        <v>527</v>
      </c>
      <c r="B26" s="1104">
        <v>448</v>
      </c>
      <c r="C26" s="1104">
        <v>7</v>
      </c>
      <c r="D26" s="1104">
        <f t="shared" si="0"/>
        <v>455</v>
      </c>
      <c r="E26" s="1104">
        <v>408</v>
      </c>
      <c r="F26" s="1104">
        <v>1</v>
      </c>
      <c r="G26" s="1104">
        <v>40</v>
      </c>
      <c r="H26" s="1104">
        <v>2</v>
      </c>
      <c r="I26" s="1104">
        <v>4</v>
      </c>
      <c r="J26" s="1104">
        <f>SUM(F26:I26)</f>
        <v>47</v>
      </c>
      <c r="K26" s="1104">
        <v>455</v>
      </c>
      <c r="L26" s="1105" t="s">
        <v>557</v>
      </c>
      <c r="M26" s="744"/>
      <c r="N26" s="13">
        <v>192</v>
      </c>
      <c r="O26" s="13">
        <v>10</v>
      </c>
      <c r="P26" s="1401">
        <f t="shared" si="2"/>
        <v>202</v>
      </c>
      <c r="Q26" s="1270"/>
      <c r="R26" s="1846"/>
      <c r="S26" s="1846"/>
    </row>
    <row r="27" spans="1:23" s="459" customFormat="1" ht="18.95" customHeight="1" thickBot="1" x14ac:dyDescent="0.4">
      <c r="A27" s="1087" t="s">
        <v>919</v>
      </c>
      <c r="B27" s="1106">
        <v>924</v>
      </c>
      <c r="C27" s="1106">
        <v>4</v>
      </c>
      <c r="D27" s="1106">
        <f t="shared" si="0"/>
        <v>928</v>
      </c>
      <c r="E27" s="1106">
        <v>653</v>
      </c>
      <c r="F27" s="1106">
        <v>27</v>
      </c>
      <c r="G27" s="1106">
        <v>140</v>
      </c>
      <c r="H27" s="1106">
        <v>101</v>
      </c>
      <c r="I27" s="1106">
        <v>7</v>
      </c>
      <c r="J27" s="1106">
        <f>SUM(F27:I27)</f>
        <v>275</v>
      </c>
      <c r="K27" s="1106">
        <v>928</v>
      </c>
      <c r="L27" s="742" t="s">
        <v>918</v>
      </c>
      <c r="M27" s="744"/>
      <c r="N27" s="13">
        <v>266</v>
      </c>
      <c r="O27" s="13">
        <v>14</v>
      </c>
      <c r="P27" s="1401">
        <f t="shared" si="2"/>
        <v>280</v>
      </c>
      <c r="Q27" s="1270"/>
      <c r="R27" s="1103">
        <v>13478</v>
      </c>
      <c r="S27" s="1103"/>
    </row>
    <row r="28" spans="1:23" ht="18.95" customHeight="1" thickBot="1" x14ac:dyDescent="0.4">
      <c r="A28" s="701" t="s">
        <v>551</v>
      </c>
      <c r="B28" s="736">
        <f>SUM(B8:B27)</f>
        <v>14288</v>
      </c>
      <c r="C28" s="736">
        <f>SUM(C8:C27)</f>
        <v>1041</v>
      </c>
      <c r="D28" s="736">
        <f>SUM(B28:C28)</f>
        <v>15329</v>
      </c>
      <c r="E28" s="736">
        <f>SUM(E7:E27)</f>
        <v>14262</v>
      </c>
      <c r="F28" s="736">
        <f>SUM(F7:F27)</f>
        <v>223</v>
      </c>
      <c r="G28" s="736">
        <f>SUM(G7:G27)</f>
        <v>459</v>
      </c>
      <c r="H28" s="736">
        <f>SUM(H7:H27)</f>
        <v>186</v>
      </c>
      <c r="I28" s="736">
        <f>SUM(I7:I27)</f>
        <v>199</v>
      </c>
      <c r="J28" s="736">
        <f>SUM(F28:I28)</f>
        <v>1067</v>
      </c>
      <c r="K28" s="736">
        <v>15329</v>
      </c>
      <c r="L28" s="705" t="s">
        <v>682</v>
      </c>
      <c r="M28" s="740"/>
      <c r="N28" s="13">
        <v>33</v>
      </c>
      <c r="O28" s="13">
        <v>1</v>
      </c>
      <c r="P28" s="1401">
        <f t="shared" si="2"/>
        <v>34</v>
      </c>
      <c r="Q28" s="1270"/>
      <c r="R28" s="341">
        <v>53871</v>
      </c>
    </row>
    <row r="29" spans="1:23" s="456" customFormat="1" ht="18.95" customHeight="1" thickBot="1" x14ac:dyDescent="0.45">
      <c r="A29" s="701" t="s">
        <v>696</v>
      </c>
      <c r="B29" s="737">
        <v>53492</v>
      </c>
      <c r="C29" s="737">
        <v>13888</v>
      </c>
      <c r="D29" s="737">
        <f>SUM(B29:C29)</f>
        <v>67380</v>
      </c>
      <c r="E29" s="737">
        <v>53871</v>
      </c>
      <c r="F29" s="737">
        <v>4597</v>
      </c>
      <c r="G29" s="737">
        <v>3330</v>
      </c>
      <c r="H29" s="737">
        <v>2848</v>
      </c>
      <c r="I29" s="737">
        <v>2734</v>
      </c>
      <c r="J29" s="737">
        <f>SUM(F29:I29)</f>
        <v>13509</v>
      </c>
      <c r="K29" s="737">
        <v>67380</v>
      </c>
      <c r="L29" s="683" t="s">
        <v>870</v>
      </c>
      <c r="M29" s="740"/>
      <c r="N29" s="1271">
        <v>175</v>
      </c>
      <c r="O29" s="1271">
        <v>10</v>
      </c>
      <c r="P29" s="1401">
        <f t="shared" si="2"/>
        <v>185</v>
      </c>
      <c r="Q29" s="21"/>
      <c r="R29" s="21">
        <f>SUM(R27:R28)</f>
        <v>67349</v>
      </c>
      <c r="S29" s="21"/>
      <c r="T29" s="21"/>
      <c r="U29" s="21"/>
      <c r="V29" s="21"/>
      <c r="W29" s="21"/>
    </row>
    <row r="30" spans="1:23" s="459" customFormat="1" ht="18.95" customHeight="1" thickBot="1" x14ac:dyDescent="0.4">
      <c r="A30" s="701" t="s">
        <v>610</v>
      </c>
      <c r="B30" s="737">
        <v>99299</v>
      </c>
      <c r="C30" s="737">
        <v>16338</v>
      </c>
      <c r="D30" s="737">
        <v>115637</v>
      </c>
      <c r="E30" s="737">
        <v>97213</v>
      </c>
      <c r="F30" s="737">
        <v>5950</v>
      </c>
      <c r="G30" s="737">
        <v>4892</v>
      </c>
      <c r="H30" s="737">
        <v>3322</v>
      </c>
      <c r="I30" s="737">
        <v>4260</v>
      </c>
      <c r="J30" s="737">
        <f>SUM(F30:I30)</f>
        <v>18424</v>
      </c>
      <c r="K30" s="737">
        <v>115637</v>
      </c>
      <c r="L30" s="702" t="s">
        <v>697</v>
      </c>
      <c r="M30" s="1153"/>
      <c r="N30" s="1155">
        <v>29</v>
      </c>
      <c r="O30" s="1155">
        <v>17</v>
      </c>
      <c r="P30" s="1384">
        <f t="shared" si="2"/>
        <v>46</v>
      </c>
      <c r="Q30" s="1329"/>
      <c r="R30" s="1136"/>
      <c r="S30" s="1136"/>
      <c r="T30" s="1136"/>
      <c r="U30" s="1136"/>
      <c r="V30" s="1136"/>
    </row>
    <row r="31" spans="1:23" ht="18.95" customHeight="1" thickBot="1" x14ac:dyDescent="0.4">
      <c r="A31" s="560" t="s">
        <v>794</v>
      </c>
      <c r="B31" s="561"/>
      <c r="C31" s="561"/>
      <c r="D31" s="562"/>
      <c r="E31" s="562"/>
      <c r="F31" s="562"/>
      <c r="G31" s="562"/>
      <c r="H31" s="561"/>
      <c r="I31" s="561"/>
      <c r="J31" s="561"/>
      <c r="K31" s="561"/>
      <c r="L31" s="496" t="s">
        <v>552</v>
      </c>
      <c r="M31" s="608"/>
      <c r="N31" s="257">
        <v>6009</v>
      </c>
      <c r="O31" s="257">
        <v>270</v>
      </c>
      <c r="P31" s="1401">
        <f t="shared" si="2"/>
        <v>6279</v>
      </c>
      <c r="Q31" s="257"/>
      <c r="R31" s="257"/>
      <c r="S31" s="257"/>
      <c r="T31" s="257"/>
      <c r="U31" s="257"/>
      <c r="V31" s="257"/>
      <c r="W31" s="257"/>
    </row>
    <row r="32" spans="1:23" ht="18.95" customHeight="1" x14ac:dyDescent="0.35">
      <c r="A32" s="497" t="s">
        <v>103</v>
      </c>
      <c r="B32" s="994">
        <v>585</v>
      </c>
      <c r="C32" s="994">
        <v>9</v>
      </c>
      <c r="D32" s="994">
        <f t="shared" ref="D32:D43" si="3">SUM(B32:C32)</f>
        <v>594</v>
      </c>
      <c r="E32" s="994">
        <v>537</v>
      </c>
      <c r="F32" s="994">
        <v>20</v>
      </c>
      <c r="G32" s="994">
        <v>15</v>
      </c>
      <c r="H32" s="994">
        <v>17</v>
      </c>
      <c r="I32" s="994">
        <v>29</v>
      </c>
      <c r="J32" s="994">
        <f t="shared" ref="J32:J45" si="4">SUM(F32:I32)</f>
        <v>81</v>
      </c>
      <c r="K32" s="994">
        <v>594</v>
      </c>
      <c r="L32" s="635" t="s">
        <v>390</v>
      </c>
      <c r="M32" s="608"/>
      <c r="N32">
        <v>364</v>
      </c>
      <c r="O32">
        <v>1</v>
      </c>
      <c r="P32" s="1401">
        <f t="shared" si="2"/>
        <v>365</v>
      </c>
      <c r="Q32" s="1270"/>
    </row>
    <row r="33" spans="1:23" ht="18.95" customHeight="1" x14ac:dyDescent="0.35">
      <c r="A33" s="501" t="s">
        <v>36</v>
      </c>
      <c r="B33" s="564">
        <v>2871</v>
      </c>
      <c r="C33" s="564">
        <v>56</v>
      </c>
      <c r="D33" s="607">
        <f t="shared" si="3"/>
        <v>2927</v>
      </c>
      <c r="E33" s="607">
        <v>2578</v>
      </c>
      <c r="F33" s="607">
        <v>102</v>
      </c>
      <c r="G33" s="607">
        <v>67</v>
      </c>
      <c r="H33" s="564">
        <v>33</v>
      </c>
      <c r="I33" s="564">
        <v>147</v>
      </c>
      <c r="J33" s="545">
        <f t="shared" si="4"/>
        <v>349</v>
      </c>
      <c r="K33" s="546">
        <v>2927</v>
      </c>
      <c r="L33" s="636" t="s">
        <v>392</v>
      </c>
      <c r="M33" s="608"/>
      <c r="N33" s="257">
        <v>191</v>
      </c>
      <c r="O33" s="257">
        <v>7</v>
      </c>
      <c r="P33" s="1401">
        <f t="shared" si="2"/>
        <v>198</v>
      </c>
      <c r="Q33" s="257"/>
      <c r="R33" s="257"/>
      <c r="S33" s="257"/>
      <c r="T33" s="257"/>
      <c r="U33" s="257"/>
      <c r="V33" s="257"/>
      <c r="W33" s="257"/>
    </row>
    <row r="34" spans="1:23" ht="18.95" customHeight="1" x14ac:dyDescent="0.35">
      <c r="A34" s="501" t="s">
        <v>123</v>
      </c>
      <c r="B34" s="564">
        <v>3930</v>
      </c>
      <c r="C34" s="564">
        <v>6</v>
      </c>
      <c r="D34" s="607">
        <f t="shared" si="3"/>
        <v>3936</v>
      </c>
      <c r="E34" s="607">
        <v>2863</v>
      </c>
      <c r="F34" s="607">
        <v>562</v>
      </c>
      <c r="G34" s="607">
        <v>237</v>
      </c>
      <c r="H34" s="564">
        <v>11</v>
      </c>
      <c r="I34" s="564">
        <v>263</v>
      </c>
      <c r="J34" s="545">
        <f t="shared" si="4"/>
        <v>1073</v>
      </c>
      <c r="K34" s="546">
        <v>3936</v>
      </c>
      <c r="L34" s="636" t="s">
        <v>396</v>
      </c>
      <c r="M34" s="608"/>
      <c r="N34">
        <v>328</v>
      </c>
      <c r="O34">
        <v>77</v>
      </c>
      <c r="P34" s="1401">
        <f t="shared" si="2"/>
        <v>405</v>
      </c>
      <c r="Q34" s="1270"/>
      <c r="S34">
        <v>97213</v>
      </c>
    </row>
    <row r="35" spans="1:23" s="459" customFormat="1" ht="18.95" customHeight="1" x14ac:dyDescent="0.35">
      <c r="A35" s="1086" t="s">
        <v>928</v>
      </c>
      <c r="B35" s="607">
        <v>134</v>
      </c>
      <c r="C35" s="607">
        <v>15</v>
      </c>
      <c r="D35" s="607">
        <f t="shared" si="3"/>
        <v>149</v>
      </c>
      <c r="E35" s="607">
        <v>131</v>
      </c>
      <c r="F35" s="607">
        <v>0</v>
      </c>
      <c r="G35" s="607">
        <v>18</v>
      </c>
      <c r="H35" s="607">
        <v>0</v>
      </c>
      <c r="I35" s="607">
        <v>0</v>
      </c>
      <c r="J35" s="607">
        <f t="shared" si="4"/>
        <v>18</v>
      </c>
      <c r="K35" s="607">
        <v>149</v>
      </c>
      <c r="L35" s="669" t="s">
        <v>932</v>
      </c>
      <c r="M35" s="608"/>
      <c r="N35" s="459">
        <v>408</v>
      </c>
      <c r="O35" s="459">
        <v>47</v>
      </c>
      <c r="P35" s="1401">
        <f t="shared" si="2"/>
        <v>455</v>
      </c>
      <c r="Q35" s="1270"/>
      <c r="S35" s="459">
        <v>17627</v>
      </c>
    </row>
    <row r="36" spans="1:23" ht="18.95" customHeight="1" x14ac:dyDescent="0.35">
      <c r="A36" s="501" t="s">
        <v>139</v>
      </c>
      <c r="B36" s="564">
        <v>5125</v>
      </c>
      <c r="C36" s="564">
        <v>265</v>
      </c>
      <c r="D36" s="607">
        <f t="shared" si="3"/>
        <v>5390</v>
      </c>
      <c r="E36" s="607">
        <v>3857</v>
      </c>
      <c r="F36" s="607">
        <v>713</v>
      </c>
      <c r="G36" s="607">
        <v>659</v>
      </c>
      <c r="H36" s="564">
        <v>123</v>
      </c>
      <c r="I36" s="564">
        <v>30</v>
      </c>
      <c r="J36" s="545">
        <f t="shared" si="4"/>
        <v>1525</v>
      </c>
      <c r="K36" s="546">
        <v>5390</v>
      </c>
      <c r="L36" s="636" t="s">
        <v>397</v>
      </c>
      <c r="M36" s="608"/>
      <c r="N36">
        <v>653</v>
      </c>
      <c r="O36">
        <v>275</v>
      </c>
      <c r="P36" s="1401">
        <f t="shared" si="2"/>
        <v>928</v>
      </c>
      <c r="Q36" s="1270"/>
      <c r="S36" s="309">
        <f>SUM(S34:S35)</f>
        <v>114840</v>
      </c>
    </row>
    <row r="37" spans="1:23" ht="18.95" customHeight="1" x14ac:dyDescent="0.35">
      <c r="A37" s="501" t="s">
        <v>33</v>
      </c>
      <c r="B37" s="564">
        <v>2609</v>
      </c>
      <c r="C37" s="564">
        <v>196</v>
      </c>
      <c r="D37" s="607">
        <f t="shared" si="3"/>
        <v>2805</v>
      </c>
      <c r="E37" s="607">
        <v>2309</v>
      </c>
      <c r="F37" s="607">
        <v>7</v>
      </c>
      <c r="G37" s="607">
        <v>201</v>
      </c>
      <c r="H37" s="564">
        <v>45</v>
      </c>
      <c r="I37" s="564">
        <v>243</v>
      </c>
      <c r="J37" s="545">
        <f t="shared" si="4"/>
        <v>496</v>
      </c>
      <c r="K37" s="546">
        <v>2805</v>
      </c>
      <c r="L37" s="636" t="s">
        <v>399</v>
      </c>
      <c r="M37" s="608"/>
      <c r="N37">
        <v>14262</v>
      </c>
      <c r="O37">
        <v>1067</v>
      </c>
      <c r="P37" s="1401">
        <f t="shared" si="2"/>
        <v>15329</v>
      </c>
      <c r="Q37" s="1270"/>
    </row>
    <row r="38" spans="1:23" ht="18.95" customHeight="1" x14ac:dyDescent="0.35">
      <c r="A38" s="501" t="s">
        <v>134</v>
      </c>
      <c r="B38" s="564">
        <v>409</v>
      </c>
      <c r="C38" s="564">
        <v>0</v>
      </c>
      <c r="D38" s="607">
        <v>409</v>
      </c>
      <c r="E38" s="607">
        <v>394</v>
      </c>
      <c r="F38" s="607">
        <v>6</v>
      </c>
      <c r="G38" s="607">
        <v>3</v>
      </c>
      <c r="H38" s="564">
        <v>2</v>
      </c>
      <c r="I38" s="564">
        <v>4</v>
      </c>
      <c r="J38" s="545">
        <f t="shared" si="4"/>
        <v>15</v>
      </c>
      <c r="K38" s="546">
        <v>409</v>
      </c>
      <c r="L38" s="636" t="s">
        <v>400</v>
      </c>
      <c r="M38" s="608"/>
      <c r="N38">
        <v>53871</v>
      </c>
      <c r="O38">
        <v>12678</v>
      </c>
      <c r="P38" s="1401">
        <f t="shared" si="2"/>
        <v>66549</v>
      </c>
      <c r="Q38" s="1270"/>
    </row>
    <row r="39" spans="1:23" ht="18.95" customHeight="1" x14ac:dyDescent="0.35">
      <c r="A39" s="700" t="s">
        <v>30</v>
      </c>
      <c r="B39" s="548">
        <v>808</v>
      </c>
      <c r="C39" s="548">
        <v>66</v>
      </c>
      <c r="D39" s="552">
        <f t="shared" si="3"/>
        <v>874</v>
      </c>
      <c r="E39" s="552">
        <v>693</v>
      </c>
      <c r="F39" s="552">
        <v>41</v>
      </c>
      <c r="G39" s="552">
        <v>21</v>
      </c>
      <c r="H39" s="548">
        <v>32</v>
      </c>
      <c r="I39" s="548">
        <v>87</v>
      </c>
      <c r="J39" s="549">
        <f t="shared" si="4"/>
        <v>181</v>
      </c>
      <c r="K39" s="549">
        <v>874</v>
      </c>
      <c r="L39" s="636" t="s">
        <v>401</v>
      </c>
      <c r="M39" s="608"/>
      <c r="N39">
        <v>97213</v>
      </c>
      <c r="O39">
        <v>17627</v>
      </c>
      <c r="P39" s="1401">
        <f t="shared" si="2"/>
        <v>114840</v>
      </c>
      <c r="Q39" s="1270"/>
    </row>
    <row r="40" spans="1:23" ht="18.95" customHeight="1" x14ac:dyDescent="0.35">
      <c r="A40" s="544" t="s">
        <v>296</v>
      </c>
      <c r="B40" s="548">
        <v>9773</v>
      </c>
      <c r="C40" s="548">
        <v>669</v>
      </c>
      <c r="D40" s="552">
        <f t="shared" si="3"/>
        <v>10442</v>
      </c>
      <c r="E40" s="552">
        <v>9133</v>
      </c>
      <c r="F40" s="552">
        <v>380</v>
      </c>
      <c r="G40" s="552">
        <v>395</v>
      </c>
      <c r="H40" s="548">
        <v>178</v>
      </c>
      <c r="I40" s="548">
        <v>356</v>
      </c>
      <c r="J40" s="549">
        <f t="shared" si="4"/>
        <v>1309</v>
      </c>
      <c r="K40" s="549">
        <v>10442</v>
      </c>
      <c r="L40" s="637" t="s">
        <v>402</v>
      </c>
      <c r="M40" s="608"/>
      <c r="Q40" s="1270"/>
    </row>
    <row r="41" spans="1:23" ht="18.95" customHeight="1" x14ac:dyDescent="0.25">
      <c r="A41" s="544" t="s">
        <v>26</v>
      </c>
      <c r="B41" s="548">
        <v>2773</v>
      </c>
      <c r="C41" s="548">
        <v>133</v>
      </c>
      <c r="D41" s="552">
        <f t="shared" si="3"/>
        <v>2906</v>
      </c>
      <c r="E41" s="552">
        <v>1927</v>
      </c>
      <c r="F41" s="552">
        <v>239</v>
      </c>
      <c r="G41" s="552">
        <v>354</v>
      </c>
      <c r="H41" s="548">
        <v>154</v>
      </c>
      <c r="I41" s="548">
        <v>232</v>
      </c>
      <c r="J41" s="549">
        <f t="shared" si="4"/>
        <v>979</v>
      </c>
      <c r="K41" s="549">
        <v>2906</v>
      </c>
      <c r="L41" s="637" t="s">
        <v>404</v>
      </c>
      <c r="M41" s="608"/>
      <c r="N41">
        <v>5750</v>
      </c>
      <c r="O41">
        <v>4692</v>
      </c>
      <c r="P41">
        <v>3122</v>
      </c>
      <c r="Q41">
        <v>4063</v>
      </c>
      <c r="T41">
        <v>53871</v>
      </c>
      <c r="U41">
        <v>13478</v>
      </c>
      <c r="V41">
        <f>SUM(T41:U41)</f>
        <v>67349</v>
      </c>
    </row>
    <row r="42" spans="1:23" ht="18.95" customHeight="1" x14ac:dyDescent="0.25">
      <c r="A42" s="544" t="s">
        <v>38</v>
      </c>
      <c r="B42" s="548">
        <v>4940</v>
      </c>
      <c r="C42" s="548">
        <v>404</v>
      </c>
      <c r="D42" s="552">
        <f t="shared" si="3"/>
        <v>5344</v>
      </c>
      <c r="E42" s="552">
        <v>4743</v>
      </c>
      <c r="F42" s="552">
        <v>94</v>
      </c>
      <c r="G42" s="552">
        <v>211</v>
      </c>
      <c r="H42" s="548">
        <v>21</v>
      </c>
      <c r="I42" s="548">
        <v>259</v>
      </c>
      <c r="J42" s="549">
        <f t="shared" si="4"/>
        <v>585</v>
      </c>
      <c r="K42" s="549">
        <v>5344</v>
      </c>
      <c r="L42" s="637" t="s">
        <v>406</v>
      </c>
      <c r="M42" s="608"/>
      <c r="N42">
        <v>200</v>
      </c>
      <c r="O42">
        <v>200</v>
      </c>
      <c r="P42">
        <v>200</v>
      </c>
      <c r="Q42">
        <v>200</v>
      </c>
      <c r="T42">
        <v>97213</v>
      </c>
      <c r="U42">
        <v>18427</v>
      </c>
      <c r="V42">
        <f>SUM(T42:U42)</f>
        <v>115640</v>
      </c>
    </row>
    <row r="43" spans="1:23" ht="18.95" customHeight="1" x14ac:dyDescent="0.25">
      <c r="A43" s="544" t="s">
        <v>43</v>
      </c>
      <c r="B43" s="548">
        <v>1324</v>
      </c>
      <c r="C43" s="548">
        <v>40</v>
      </c>
      <c r="D43" s="552">
        <f t="shared" si="3"/>
        <v>1364</v>
      </c>
      <c r="E43" s="552">
        <v>1183</v>
      </c>
      <c r="F43" s="552">
        <v>160</v>
      </c>
      <c r="G43" s="552">
        <v>4</v>
      </c>
      <c r="H43" s="548">
        <v>0</v>
      </c>
      <c r="I43" s="548">
        <v>17</v>
      </c>
      <c r="J43" s="549">
        <f t="shared" si="4"/>
        <v>181</v>
      </c>
      <c r="K43" s="549">
        <v>1364</v>
      </c>
      <c r="L43" s="637" t="s">
        <v>408</v>
      </c>
      <c r="M43" s="608"/>
      <c r="N43">
        <f>SUM(N41:N42)</f>
        <v>5950</v>
      </c>
      <c r="O43">
        <f>SUM(O41:O42)</f>
        <v>4892</v>
      </c>
      <c r="P43">
        <f>SUM(P41:P42)</f>
        <v>3322</v>
      </c>
      <c r="Q43">
        <f>SUM(Q41:Q42)</f>
        <v>4263</v>
      </c>
    </row>
    <row r="44" spans="1:23" ht="18.95" customHeight="1" thickBot="1" x14ac:dyDescent="0.3">
      <c r="A44" s="544" t="s">
        <v>366</v>
      </c>
      <c r="B44" s="548">
        <v>30</v>
      </c>
      <c r="C44" s="548">
        <v>0</v>
      </c>
      <c r="D44" s="552">
        <v>30</v>
      </c>
      <c r="E44" s="552">
        <v>30</v>
      </c>
      <c r="F44" s="552">
        <v>0</v>
      </c>
      <c r="G44" s="552">
        <v>0</v>
      </c>
      <c r="H44" s="548">
        <v>0</v>
      </c>
      <c r="I44" s="548">
        <v>0</v>
      </c>
      <c r="J44" s="549">
        <f t="shared" si="4"/>
        <v>0</v>
      </c>
      <c r="K44" s="549">
        <v>30</v>
      </c>
      <c r="L44" s="637" t="s">
        <v>424</v>
      </c>
      <c r="M44" s="608"/>
    </row>
    <row r="45" spans="1:23" ht="18.95" customHeight="1" thickBot="1" x14ac:dyDescent="0.3">
      <c r="A45" s="704" t="s">
        <v>619</v>
      </c>
      <c r="B45" s="559">
        <f t="shared" ref="B45:D45" si="5">SUM(B32:B44)</f>
        <v>35311</v>
      </c>
      <c r="C45" s="559">
        <f t="shared" si="5"/>
        <v>1859</v>
      </c>
      <c r="D45" s="554">
        <f t="shared" si="5"/>
        <v>37170</v>
      </c>
      <c r="E45" s="554">
        <f>SUM(E32:E44)</f>
        <v>30378</v>
      </c>
      <c r="F45" s="554">
        <f>SUM(F32:F44)</f>
        <v>2324</v>
      </c>
      <c r="G45" s="554">
        <f>SUM(G32:G44)</f>
        <v>2185</v>
      </c>
      <c r="H45" s="559">
        <f>SUM(H32:H44)</f>
        <v>616</v>
      </c>
      <c r="I45" s="559">
        <f>SUM(I32:I44)</f>
        <v>1667</v>
      </c>
      <c r="J45" s="559">
        <f t="shared" si="4"/>
        <v>6792</v>
      </c>
      <c r="K45" s="559">
        <f>SUM(K32:K44)</f>
        <v>37170</v>
      </c>
      <c r="L45" s="538" t="s">
        <v>700</v>
      </c>
      <c r="M45" s="608"/>
    </row>
    <row r="46" spans="1:23" ht="18.95" customHeight="1" thickBot="1" x14ac:dyDescent="0.3">
      <c r="A46" s="560" t="s">
        <v>783</v>
      </c>
      <c r="B46" s="561">
        <v>0</v>
      </c>
      <c r="C46" s="561">
        <v>0</v>
      </c>
      <c r="D46" s="562">
        <v>0</v>
      </c>
      <c r="E46" s="562">
        <v>0</v>
      </c>
      <c r="F46" s="562">
        <v>0</v>
      </c>
      <c r="G46" s="562">
        <v>0</v>
      </c>
      <c r="H46" s="561">
        <v>0</v>
      </c>
      <c r="I46" s="561">
        <v>0</v>
      </c>
      <c r="J46" s="562">
        <v>0</v>
      </c>
      <c r="K46" s="562">
        <v>0</v>
      </c>
      <c r="L46" s="697" t="s">
        <v>701</v>
      </c>
      <c r="M46" s="608"/>
    </row>
    <row r="47" spans="1:23" ht="18.95" customHeight="1" thickBot="1" x14ac:dyDescent="0.3">
      <c r="A47" s="497" t="s">
        <v>31</v>
      </c>
      <c r="B47" s="1002">
        <v>20</v>
      </c>
      <c r="C47" s="1002">
        <v>0</v>
      </c>
      <c r="D47" s="1002">
        <v>20</v>
      </c>
      <c r="E47" s="1002">
        <v>19</v>
      </c>
      <c r="F47" s="1002">
        <v>0</v>
      </c>
      <c r="G47" s="1002">
        <v>1</v>
      </c>
      <c r="H47" s="1002">
        <v>0</v>
      </c>
      <c r="I47" s="1002">
        <v>0</v>
      </c>
      <c r="J47" s="1002">
        <v>1</v>
      </c>
      <c r="K47" s="1002">
        <v>20</v>
      </c>
      <c r="L47" s="568" t="s">
        <v>397</v>
      </c>
      <c r="M47" s="608"/>
      <c r="N47">
        <v>18427</v>
      </c>
      <c r="P47">
        <v>19930</v>
      </c>
    </row>
    <row r="48" spans="1:23" ht="18.95" customHeight="1" thickBot="1" x14ac:dyDescent="0.3">
      <c r="A48" s="569" t="s">
        <v>625</v>
      </c>
      <c r="B48" s="559">
        <f t="shared" ref="B48:K48" si="6">SUM(B47)</f>
        <v>20</v>
      </c>
      <c r="C48" s="559">
        <f t="shared" si="6"/>
        <v>0</v>
      </c>
      <c r="D48" s="554">
        <f t="shared" si="6"/>
        <v>20</v>
      </c>
      <c r="E48" s="554">
        <f t="shared" si="6"/>
        <v>19</v>
      </c>
      <c r="F48" s="554">
        <f t="shared" si="6"/>
        <v>0</v>
      </c>
      <c r="G48" s="554">
        <f t="shared" si="6"/>
        <v>1</v>
      </c>
      <c r="H48" s="559">
        <f t="shared" si="6"/>
        <v>0</v>
      </c>
      <c r="I48" s="559">
        <f t="shared" si="6"/>
        <v>0</v>
      </c>
      <c r="J48" s="559">
        <f t="shared" si="6"/>
        <v>1</v>
      </c>
      <c r="K48" s="559">
        <f t="shared" si="6"/>
        <v>20</v>
      </c>
      <c r="L48" s="702" t="s">
        <v>702</v>
      </c>
      <c r="M48" s="608"/>
      <c r="N48">
        <v>35473</v>
      </c>
    </row>
    <row r="49" spans="1:14" ht="18.95" customHeight="1" thickBot="1" x14ac:dyDescent="0.3">
      <c r="A49" s="535" t="s">
        <v>879</v>
      </c>
      <c r="B49" s="570">
        <v>134630</v>
      </c>
      <c r="C49" s="570">
        <v>18197</v>
      </c>
      <c r="D49" s="570">
        <v>152827</v>
      </c>
      <c r="E49" s="570">
        <v>127610</v>
      </c>
      <c r="F49" s="570">
        <v>8274</v>
      </c>
      <c r="G49" s="570">
        <v>7078</v>
      </c>
      <c r="H49" s="570">
        <v>3938</v>
      </c>
      <c r="I49" s="570">
        <v>5927</v>
      </c>
      <c r="J49" s="570">
        <v>25217</v>
      </c>
      <c r="K49" s="570">
        <v>152827</v>
      </c>
      <c r="L49" s="702" t="s">
        <v>881</v>
      </c>
      <c r="M49" s="608"/>
      <c r="N49">
        <v>1</v>
      </c>
    </row>
    <row r="50" spans="1:14" ht="23.25" x14ac:dyDescent="0.35">
      <c r="A50" s="1824" t="s">
        <v>880</v>
      </c>
      <c r="B50" s="1824"/>
      <c r="C50" s="1824"/>
      <c r="D50" s="745"/>
      <c r="E50" s="745"/>
      <c r="F50" s="745"/>
      <c r="G50" s="745"/>
      <c r="H50" s="745"/>
      <c r="I50" s="608"/>
      <c r="J50" s="608"/>
      <c r="K50" s="608"/>
      <c r="L50" s="694" t="s">
        <v>873</v>
      </c>
      <c r="M50" s="608"/>
      <c r="N50" s="257">
        <f>SUM(N47:N49)</f>
        <v>53901</v>
      </c>
    </row>
    <row r="51" spans="1:14" x14ac:dyDescent="0.25">
      <c r="M51"/>
      <c r="N51">
        <v>5749</v>
      </c>
    </row>
    <row r="52" spans="1:14" ht="26.25" x14ac:dyDescent="0.4">
      <c r="M52"/>
      <c r="N52" s="21">
        <f>SUM(N50:N51)</f>
        <v>59650</v>
      </c>
    </row>
    <row r="53" spans="1:14" ht="18.75" x14ac:dyDescent="0.3">
      <c r="B53" s="309">
        <v>31519</v>
      </c>
      <c r="C53" s="309">
        <v>1409</v>
      </c>
      <c r="D53" s="309">
        <v>32928</v>
      </c>
      <c r="E53" s="309">
        <v>29080</v>
      </c>
      <c r="F53" s="309">
        <v>1130</v>
      </c>
      <c r="G53" s="309">
        <v>1103</v>
      </c>
      <c r="H53" s="309">
        <v>288</v>
      </c>
      <c r="I53" s="309">
        <v>1327</v>
      </c>
      <c r="J53" s="309">
        <v>3848</v>
      </c>
      <c r="K53" s="309">
        <v>32928</v>
      </c>
      <c r="M53"/>
    </row>
    <row r="54" spans="1:14" ht="18.75" x14ac:dyDescent="0.3">
      <c r="B54" s="309">
        <v>14288</v>
      </c>
      <c r="C54" s="309">
        <v>1041</v>
      </c>
      <c r="D54" s="309">
        <v>15329</v>
      </c>
      <c r="E54" s="309">
        <v>14262</v>
      </c>
      <c r="F54" s="309">
        <v>223</v>
      </c>
      <c r="G54" s="309">
        <v>459</v>
      </c>
      <c r="H54" s="309">
        <v>186</v>
      </c>
      <c r="I54" s="309">
        <v>199</v>
      </c>
      <c r="J54" s="309">
        <v>1067</v>
      </c>
      <c r="K54" s="309">
        <v>15329</v>
      </c>
      <c r="M54"/>
    </row>
    <row r="55" spans="1:14" ht="26.25" x14ac:dyDescent="0.4">
      <c r="B55" s="21">
        <v>53492</v>
      </c>
      <c r="C55" s="21">
        <v>13888</v>
      </c>
      <c r="D55" s="21">
        <v>67380</v>
      </c>
      <c r="E55" s="21">
        <v>53871</v>
      </c>
      <c r="F55" s="21">
        <v>4597</v>
      </c>
      <c r="G55" s="21">
        <v>3330</v>
      </c>
      <c r="H55" s="21">
        <v>2848</v>
      </c>
      <c r="I55" s="21">
        <v>2734</v>
      </c>
      <c r="J55" s="21">
        <v>13509</v>
      </c>
      <c r="K55" s="21">
        <v>67380</v>
      </c>
      <c r="L55" s="309"/>
      <c r="M55" s="727"/>
    </row>
    <row r="56" spans="1:14" ht="33.75" customHeight="1" x14ac:dyDescent="0.25">
      <c r="B56" s="1334">
        <f t="shared" ref="B56:K56" si="7">SUM(B53:B55)</f>
        <v>99299</v>
      </c>
      <c r="C56" s="1334">
        <f t="shared" si="7"/>
        <v>16338</v>
      </c>
      <c r="D56" s="1334">
        <f t="shared" si="7"/>
        <v>115637</v>
      </c>
      <c r="E56" s="1334">
        <f t="shared" si="7"/>
        <v>97213</v>
      </c>
      <c r="F56" s="1369">
        <f t="shared" si="7"/>
        <v>5950</v>
      </c>
      <c r="G56" s="1334">
        <f t="shared" si="7"/>
        <v>4892</v>
      </c>
      <c r="H56" s="1334">
        <f t="shared" si="7"/>
        <v>3322</v>
      </c>
      <c r="I56" s="1334">
        <f t="shared" si="7"/>
        <v>4260</v>
      </c>
      <c r="J56" s="1334">
        <f t="shared" si="7"/>
        <v>18424</v>
      </c>
      <c r="K56" s="1334">
        <f t="shared" si="7"/>
        <v>115637</v>
      </c>
      <c r="L56" s="1334"/>
      <c r="M56"/>
    </row>
    <row r="57" spans="1:14" x14ac:dyDescent="0.25">
      <c r="M57"/>
    </row>
    <row r="58" spans="1:14" ht="23.25" x14ac:dyDescent="0.3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/>
    </row>
    <row r="59" spans="1:14" ht="26.25" x14ac:dyDescent="0.4">
      <c r="B59" s="21"/>
      <c r="C59" s="21"/>
      <c r="D59" s="21"/>
      <c r="E59" s="21"/>
      <c r="F59" s="21"/>
      <c r="G59" s="21"/>
      <c r="H59" s="21"/>
      <c r="I59" s="21"/>
      <c r="J59" s="21"/>
      <c r="K59" s="21"/>
      <c r="M59"/>
    </row>
    <row r="60" spans="1:14" ht="21" x14ac:dyDescent="0.35">
      <c r="C60" s="1270"/>
      <c r="D60" s="1270"/>
      <c r="E60" s="1270"/>
      <c r="F60" s="1270"/>
      <c r="G60" s="1270"/>
      <c r="H60" s="1270"/>
      <c r="I60" s="1270"/>
      <c r="J60" s="1270"/>
      <c r="K60" s="1270"/>
      <c r="L60" s="1270"/>
      <c r="M60"/>
    </row>
    <row r="61" spans="1:14" ht="26.25" x14ac:dyDescent="0.4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/>
    </row>
    <row r="62" spans="1:14" x14ac:dyDescent="0.25">
      <c r="M62"/>
    </row>
    <row r="63" spans="1:14" x14ac:dyDescent="0.25">
      <c r="M63"/>
    </row>
    <row r="64" spans="1:14" x14ac:dyDescent="0.25">
      <c r="M64"/>
    </row>
    <row r="65" spans="13:13" x14ac:dyDescent="0.25">
      <c r="M65"/>
    </row>
    <row r="66" spans="13:13" x14ac:dyDescent="0.25">
      <c r="M66"/>
    </row>
    <row r="67" spans="13:13" x14ac:dyDescent="0.25">
      <c r="M67"/>
    </row>
    <row r="68" spans="13:13" x14ac:dyDescent="0.25">
      <c r="M68"/>
    </row>
    <row r="69" spans="13:13" x14ac:dyDescent="0.25">
      <c r="M69"/>
    </row>
    <row r="70" spans="13:13" x14ac:dyDescent="0.25">
      <c r="M70"/>
    </row>
    <row r="71" spans="13:13" x14ac:dyDescent="0.25">
      <c r="M71"/>
    </row>
    <row r="72" spans="13:13" x14ac:dyDescent="0.25">
      <c r="M72"/>
    </row>
    <row r="73" spans="13:13" x14ac:dyDescent="0.25">
      <c r="M73"/>
    </row>
    <row r="74" spans="13:13" x14ac:dyDescent="0.25">
      <c r="M74"/>
    </row>
    <row r="75" spans="13:13" x14ac:dyDescent="0.25">
      <c r="M75"/>
    </row>
    <row r="76" spans="13:13" x14ac:dyDescent="0.25">
      <c r="M76"/>
    </row>
    <row r="77" spans="13:13" x14ac:dyDescent="0.25">
      <c r="M77"/>
    </row>
    <row r="78" spans="13:13" x14ac:dyDescent="0.25">
      <c r="M78"/>
    </row>
  </sheetData>
  <mergeCells count="11">
    <mergeCell ref="A50:C50"/>
    <mergeCell ref="A1:L1"/>
    <mergeCell ref="A2:L2"/>
    <mergeCell ref="A4:A6"/>
    <mergeCell ref="R26:S26"/>
    <mergeCell ref="K4:K5"/>
    <mergeCell ref="E4:E5"/>
    <mergeCell ref="F4:J4"/>
    <mergeCell ref="B4:C4"/>
    <mergeCell ref="D4:D5"/>
    <mergeCell ref="L4:L6"/>
  </mergeCells>
  <printOptions horizontalCentered="1"/>
  <pageMargins left="0.15748031496062992" right="0.47244094488188981" top="0.23622047244094491" bottom="0.35433070866141736" header="0.19685039370078741" footer="0.19685039370078741"/>
  <pageSetup paperSize="9" scale="53" orientation="landscape" r:id="rId1"/>
  <headerFooter>
    <oddFooter>&amp;C&amp;"Arial,Bold"&amp;14 39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6"/>
  <sheetViews>
    <sheetView rightToLeft="1" zoomScale="70" zoomScaleNormal="70" workbookViewId="0">
      <selection activeCell="E20" sqref="E20"/>
    </sheetView>
  </sheetViews>
  <sheetFormatPr defaultRowHeight="15" x14ac:dyDescent="0.25"/>
  <cols>
    <col min="1" max="1" width="23.7109375" customWidth="1"/>
    <col min="2" max="2" width="14.7109375" customWidth="1"/>
    <col min="3" max="3" width="26.5703125" customWidth="1"/>
    <col min="4" max="4" width="26.85546875" customWidth="1"/>
    <col min="5" max="5" width="30.7109375" customWidth="1"/>
  </cols>
  <sheetData>
    <row r="1" spans="1:5" ht="24.75" customHeight="1" x14ac:dyDescent="0.25">
      <c r="A1" s="1801" t="s">
        <v>145</v>
      </c>
      <c r="B1" s="1801"/>
      <c r="C1" s="1801"/>
      <c r="D1" s="1801"/>
      <c r="E1" s="1801"/>
    </row>
    <row r="2" spans="1:5" ht="27.75" customHeight="1" thickBot="1" x14ac:dyDescent="0.3">
      <c r="A2" s="1802" t="s">
        <v>280</v>
      </c>
      <c r="B2" s="1802"/>
      <c r="C2" s="1802"/>
      <c r="D2" s="1802"/>
      <c r="E2" s="1802"/>
    </row>
    <row r="3" spans="1:5" ht="27.75" customHeight="1" thickTop="1" thickBot="1" x14ac:dyDescent="0.3">
      <c r="A3" s="1808" t="s">
        <v>152</v>
      </c>
      <c r="B3" s="1804"/>
      <c r="C3" s="1809" t="s">
        <v>165</v>
      </c>
      <c r="D3" s="1809"/>
      <c r="E3" s="1806" t="s">
        <v>187</v>
      </c>
    </row>
    <row r="4" spans="1:5" ht="29.25" customHeight="1" thickTop="1" thickBot="1" x14ac:dyDescent="0.3">
      <c r="A4" s="1802"/>
      <c r="B4" s="1805"/>
      <c r="C4" s="42" t="s">
        <v>168</v>
      </c>
      <c r="D4" s="43" t="s">
        <v>169</v>
      </c>
      <c r="E4" s="1807"/>
    </row>
    <row r="5" spans="1:5" ht="24.95" customHeight="1" thickTop="1" x14ac:dyDescent="0.25">
      <c r="A5" s="240" t="s">
        <v>26</v>
      </c>
      <c r="B5" s="240"/>
      <c r="C5" s="158">
        <v>143</v>
      </c>
      <c r="D5" s="157">
        <v>15</v>
      </c>
      <c r="E5" s="157">
        <v>158</v>
      </c>
    </row>
    <row r="6" spans="1:5" ht="24.95" customHeight="1" x14ac:dyDescent="0.25">
      <c r="A6" s="59" t="s">
        <v>28</v>
      </c>
      <c r="B6" s="59"/>
      <c r="C6" s="158">
        <v>3141</v>
      </c>
      <c r="D6" s="157">
        <v>27</v>
      </c>
      <c r="E6" s="157">
        <v>3168</v>
      </c>
    </row>
    <row r="7" spans="1:5" ht="24.95" customHeight="1" x14ac:dyDescent="0.25">
      <c r="A7" s="59" t="s">
        <v>30</v>
      </c>
      <c r="B7" s="59"/>
      <c r="C7" s="158">
        <v>185</v>
      </c>
      <c r="D7" s="157">
        <v>0</v>
      </c>
      <c r="E7" s="157">
        <v>185</v>
      </c>
    </row>
    <row r="8" spans="1:5" ht="24.95" customHeight="1" x14ac:dyDescent="0.25">
      <c r="A8" s="59" t="s">
        <v>31</v>
      </c>
      <c r="B8" s="59"/>
      <c r="C8" s="158">
        <v>2707</v>
      </c>
      <c r="D8" s="157">
        <v>10</v>
      </c>
      <c r="E8" s="157">
        <v>2717</v>
      </c>
    </row>
    <row r="9" spans="1:5" ht="24.95" customHeight="1" x14ac:dyDescent="0.25">
      <c r="A9" s="59" t="s">
        <v>33</v>
      </c>
      <c r="B9" s="59"/>
      <c r="C9" s="158">
        <v>741</v>
      </c>
      <c r="D9" s="157">
        <v>6</v>
      </c>
      <c r="E9" s="157">
        <v>747</v>
      </c>
    </row>
    <row r="10" spans="1:5" ht="24.95" customHeight="1" x14ac:dyDescent="0.25">
      <c r="A10" s="59" t="s">
        <v>34</v>
      </c>
      <c r="B10" s="59"/>
      <c r="C10" s="158">
        <v>260</v>
      </c>
      <c r="D10" s="157">
        <v>2</v>
      </c>
      <c r="E10" s="157">
        <v>262</v>
      </c>
    </row>
    <row r="11" spans="1:5" ht="24.95" customHeight="1" x14ac:dyDescent="0.25">
      <c r="A11" s="59" t="s">
        <v>35</v>
      </c>
      <c r="B11" s="59"/>
      <c r="C11" s="158">
        <v>3</v>
      </c>
      <c r="D11" s="157">
        <v>0</v>
      </c>
      <c r="E11" s="157">
        <v>3</v>
      </c>
    </row>
    <row r="12" spans="1:5" ht="24.95" customHeight="1" x14ac:dyDescent="0.25">
      <c r="A12" s="118" t="s">
        <v>47</v>
      </c>
      <c r="B12" s="118"/>
      <c r="C12" s="158">
        <v>54</v>
      </c>
      <c r="D12" s="157">
        <v>2</v>
      </c>
      <c r="E12" s="157">
        <v>56</v>
      </c>
    </row>
    <row r="13" spans="1:5" ht="32.25" customHeight="1" thickBot="1" x14ac:dyDescent="0.3">
      <c r="A13" s="155" t="s">
        <v>58</v>
      </c>
      <c r="B13" s="155"/>
      <c r="C13" s="164">
        <v>7234</v>
      </c>
      <c r="D13" s="159">
        <v>62</v>
      </c>
      <c r="E13" s="159">
        <v>7296</v>
      </c>
    </row>
    <row r="14" spans="1:5" ht="20.100000000000001" customHeight="1" x14ac:dyDescent="0.25">
      <c r="A14" s="13"/>
      <c r="B14" s="13"/>
      <c r="C14" s="13"/>
      <c r="D14" s="13"/>
      <c r="E14" s="13"/>
    </row>
    <row r="15" spans="1:5" ht="20.100000000000001" customHeight="1" x14ac:dyDescent="0.25">
      <c r="A15" s="13"/>
      <c r="B15" s="13"/>
      <c r="C15" s="13"/>
      <c r="D15" s="13"/>
      <c r="E15" s="13"/>
    </row>
    <row r="16" spans="1:5" ht="20.100000000000001" customHeight="1" x14ac:dyDescent="0.25">
      <c r="A16" s="13"/>
      <c r="B16" s="13"/>
      <c r="C16" s="13"/>
      <c r="D16" s="13"/>
      <c r="E16" s="13"/>
    </row>
    <row r="17" spans="1:5" ht="20.100000000000001" customHeight="1" x14ac:dyDescent="0.25">
      <c r="A17" s="13"/>
      <c r="B17" s="13"/>
      <c r="C17" s="13"/>
      <c r="D17" s="13"/>
      <c r="E17" s="13"/>
    </row>
    <row r="18" spans="1:5" ht="20.100000000000001" customHeight="1" x14ac:dyDescent="0.25">
      <c r="A18" s="13"/>
      <c r="B18" s="13"/>
      <c r="C18" s="13"/>
      <c r="D18" s="13"/>
      <c r="E18" s="13"/>
    </row>
    <row r="19" spans="1:5" ht="20.100000000000001" customHeight="1" x14ac:dyDescent="0.25">
      <c r="A19" s="13"/>
      <c r="B19" s="13"/>
      <c r="C19" s="13"/>
      <c r="D19" s="13"/>
      <c r="E19" s="13"/>
    </row>
    <row r="20" spans="1:5" ht="20.100000000000001" customHeight="1" x14ac:dyDescent="0.25">
      <c r="A20" s="13"/>
      <c r="B20" s="13"/>
      <c r="C20" s="13"/>
      <c r="D20" s="13"/>
      <c r="E20" s="13"/>
    </row>
    <row r="21" spans="1:5" ht="20.100000000000001" customHeight="1" x14ac:dyDescent="0.25">
      <c r="A21" s="13"/>
      <c r="B21" s="13"/>
      <c r="C21" s="13"/>
      <c r="D21" s="13"/>
      <c r="E21" s="13"/>
    </row>
    <row r="22" spans="1:5" ht="20.100000000000001" customHeight="1" x14ac:dyDescent="0.25">
      <c r="A22" s="13"/>
      <c r="B22" s="13"/>
      <c r="C22" s="13"/>
      <c r="D22" s="13"/>
      <c r="E22" s="13"/>
    </row>
    <row r="23" spans="1:5" ht="20.100000000000001" customHeight="1" x14ac:dyDescent="0.25">
      <c r="A23" s="13"/>
      <c r="B23" s="13"/>
      <c r="C23" s="13"/>
      <c r="D23" s="13"/>
      <c r="E23" s="13"/>
    </row>
    <row r="24" spans="1:5" ht="20.100000000000001" customHeight="1" x14ac:dyDescent="0.25">
      <c r="A24" s="13"/>
      <c r="B24" s="13"/>
      <c r="C24" s="13"/>
      <c r="D24" s="13"/>
      <c r="E24" s="13"/>
    </row>
    <row r="25" spans="1:5" ht="20.100000000000001" customHeight="1" x14ac:dyDescent="0.25">
      <c r="A25" s="13"/>
      <c r="B25" s="13"/>
      <c r="C25" s="13"/>
      <c r="D25" s="13"/>
      <c r="E25" s="13"/>
    </row>
    <row r="26" spans="1:5" ht="20.100000000000001" customHeight="1" x14ac:dyDescent="0.25">
      <c r="A26" s="13"/>
      <c r="B26" s="13"/>
      <c r="C26" s="13"/>
      <c r="D26" s="13"/>
      <c r="E26" s="13"/>
    </row>
  </sheetData>
  <mergeCells count="6">
    <mergeCell ref="A1:E1"/>
    <mergeCell ref="A2:E2"/>
    <mergeCell ref="A3:A4"/>
    <mergeCell ref="B3:B4"/>
    <mergeCell ref="C3:D3"/>
    <mergeCell ref="E3:E4"/>
  </mergeCells>
  <pageMargins left="0.7" right="0.7" top="1.03" bottom="0.75" header="0.77" footer="0.3"/>
  <pageSetup paperSize="9" scale="65" orientation="portrait" verticalDpi="1200" r:id="rId1"/>
  <rowBreaks count="1" manualBreakCount="1">
    <brk id="12" max="4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9"/>
  <sheetViews>
    <sheetView rightToLeft="1" workbookViewId="0">
      <selection activeCell="C5" sqref="C5:E5"/>
    </sheetView>
  </sheetViews>
  <sheetFormatPr defaultRowHeight="15" x14ac:dyDescent="0.25"/>
  <cols>
    <col min="1" max="1" width="23.7109375" customWidth="1"/>
    <col min="2" max="2" width="14.7109375" customWidth="1"/>
    <col min="3" max="3" width="26.5703125" customWidth="1"/>
    <col min="4" max="4" width="26.85546875" customWidth="1"/>
    <col min="5" max="5" width="30.7109375" customWidth="1"/>
    <col min="6" max="6" width="15.140625" customWidth="1"/>
    <col min="7" max="7" width="14.85546875" customWidth="1"/>
    <col min="8" max="9" width="15.28515625" customWidth="1"/>
    <col min="10" max="10" width="19.5703125" customWidth="1"/>
  </cols>
  <sheetData>
    <row r="1" spans="1:10" ht="24.75" customHeight="1" x14ac:dyDescent="0.25">
      <c r="A1" s="1801" t="s">
        <v>145</v>
      </c>
      <c r="B1" s="1801"/>
      <c r="C1" s="1801"/>
      <c r="D1" s="1801"/>
      <c r="E1" s="1801"/>
      <c r="F1" s="54"/>
      <c r="G1" s="54"/>
      <c r="H1" s="54"/>
      <c r="I1" s="54"/>
      <c r="J1" s="54"/>
    </row>
    <row r="2" spans="1:10" ht="27.75" customHeight="1" thickBot="1" x14ac:dyDescent="0.3">
      <c r="A2" s="1802" t="s">
        <v>281</v>
      </c>
      <c r="B2" s="1802"/>
      <c r="C2" s="1802"/>
      <c r="D2" s="1802"/>
      <c r="E2" s="1802"/>
      <c r="F2" s="54"/>
      <c r="G2" s="54"/>
      <c r="H2" s="54"/>
      <c r="I2" s="54"/>
      <c r="J2" s="54"/>
    </row>
    <row r="3" spans="1:10" ht="27.75" customHeight="1" thickTop="1" thickBot="1" x14ac:dyDescent="0.3">
      <c r="A3" s="1808" t="s">
        <v>152</v>
      </c>
      <c r="B3" s="1804"/>
      <c r="C3" s="1809" t="s">
        <v>165</v>
      </c>
      <c r="D3" s="1809"/>
      <c r="E3" s="1806" t="s">
        <v>187</v>
      </c>
      <c r="F3" s="54"/>
      <c r="G3" s="54"/>
      <c r="H3" s="54"/>
      <c r="I3" s="54"/>
      <c r="J3" s="1850"/>
    </row>
    <row r="4" spans="1:10" ht="29.25" customHeight="1" thickTop="1" thickBot="1" x14ac:dyDescent="0.3">
      <c r="A4" s="1802"/>
      <c r="B4" s="1805"/>
      <c r="C4" s="42" t="s">
        <v>168</v>
      </c>
      <c r="D4" s="43" t="s">
        <v>169</v>
      </c>
      <c r="E4" s="1807"/>
      <c r="F4" s="119"/>
      <c r="G4" s="119"/>
      <c r="H4" s="119"/>
      <c r="I4" s="119"/>
      <c r="J4" s="1801"/>
    </row>
    <row r="5" spans="1:10" ht="24.95" customHeight="1" thickTop="1" x14ac:dyDescent="0.25">
      <c r="A5" s="1796" t="s">
        <v>31</v>
      </c>
      <c r="B5" s="1796"/>
      <c r="C5" s="59">
        <v>110</v>
      </c>
      <c r="D5" s="149">
        <v>2</v>
      </c>
      <c r="E5" s="149">
        <v>112</v>
      </c>
      <c r="F5" s="57"/>
      <c r="G5" s="57"/>
      <c r="H5" s="57"/>
      <c r="I5" s="57"/>
      <c r="J5" s="57"/>
    </row>
    <row r="6" spans="1:10" ht="32.25" customHeight="1" thickBot="1" x14ac:dyDescent="0.3">
      <c r="A6" s="1795" t="s">
        <v>58</v>
      </c>
      <c r="B6" s="1795"/>
      <c r="C6" s="147">
        <v>110</v>
      </c>
      <c r="D6" s="148">
        <v>2</v>
      </c>
      <c r="E6" s="148">
        <v>112</v>
      </c>
      <c r="F6" s="57"/>
      <c r="G6" s="57"/>
      <c r="H6" s="57"/>
      <c r="I6" s="57"/>
      <c r="J6" s="57"/>
    </row>
    <row r="7" spans="1:10" ht="20.100000000000001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0.100000000000001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 ht="20.100000000000001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20.100000000000001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20.100000000000001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20.100000000000001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20.100000000000001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20.100000000000001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20.100000000000001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20.100000000000001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20.100000000000001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</row>
    <row r="18" spans="1:10" ht="20.100000000000001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20.100000000000001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</sheetData>
  <mergeCells count="9">
    <mergeCell ref="J3:J4"/>
    <mergeCell ref="A5:B5"/>
    <mergeCell ref="A6:B6"/>
    <mergeCell ref="A1:E1"/>
    <mergeCell ref="A2:E2"/>
    <mergeCell ref="A3:A4"/>
    <mergeCell ref="B3:B4"/>
    <mergeCell ref="C3:D3"/>
    <mergeCell ref="E3:E4"/>
  </mergeCells>
  <pageMargins left="0.7" right="0.7" top="1.03" bottom="0.75" header="0.77" footer="0.3"/>
  <pageSetup paperSize="9" scale="65" orientation="portrait" verticalDpi="1200" r:id="rId1"/>
  <rowBreaks count="1" manualBreakCount="1">
    <brk id="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84"/>
  <sheetViews>
    <sheetView rightToLeft="1" view="pageBreakPreview" topLeftCell="A7" zoomScale="50" zoomScaleNormal="70" zoomScaleSheetLayoutView="50" workbookViewId="0">
      <selection activeCell="A35" sqref="A35:G35"/>
    </sheetView>
  </sheetViews>
  <sheetFormatPr defaultRowHeight="15.75" x14ac:dyDescent="0.25"/>
  <cols>
    <col min="1" max="1" width="36.85546875" customWidth="1"/>
    <col min="2" max="2" width="11.85546875" customWidth="1"/>
    <col min="3" max="3" width="12.42578125" customWidth="1"/>
    <col min="4" max="4" width="11.85546875" customWidth="1"/>
    <col min="5" max="5" width="10.85546875" customWidth="1"/>
    <col min="6" max="6" width="16.85546875" customWidth="1"/>
    <col min="7" max="7" width="11.7109375" customWidth="1"/>
    <col min="8" max="8" width="13.7109375" customWidth="1"/>
    <col min="9" max="9" width="10.140625" customWidth="1"/>
    <col min="10" max="10" width="9.140625" customWidth="1"/>
    <col min="11" max="11" width="10.42578125" customWidth="1"/>
    <col min="12" max="12" width="9.7109375" customWidth="1"/>
    <col min="13" max="13" width="11.28515625" customWidth="1"/>
    <col min="14" max="14" width="12.7109375" customWidth="1"/>
    <col min="15" max="15" width="20.140625" customWidth="1"/>
    <col min="16" max="16" width="12.85546875" customWidth="1"/>
    <col min="17" max="17" width="19" customWidth="1"/>
    <col min="18" max="18" width="13.140625" customWidth="1"/>
    <col min="19" max="19" width="76.140625" style="341" customWidth="1"/>
    <col min="20" max="20" width="13.28515625" bestFit="1" customWidth="1"/>
    <col min="21" max="21" width="22.7109375" customWidth="1"/>
    <col min="22" max="22" width="22.28515625" customWidth="1"/>
    <col min="23" max="23" width="23.140625" customWidth="1"/>
    <col min="24" max="24" width="15" customWidth="1"/>
    <col min="25" max="25" width="15.140625" customWidth="1"/>
    <col min="26" max="26" width="14.85546875" customWidth="1"/>
    <col min="27" max="27" width="16" customWidth="1"/>
    <col min="28" max="28" width="13.140625" customWidth="1"/>
    <col min="29" max="29" width="13.42578125" style="1107" customWidth="1"/>
    <col min="30" max="30" width="18" customWidth="1"/>
    <col min="31" max="31" width="13.7109375" customWidth="1"/>
    <col min="32" max="32" width="13.140625" customWidth="1"/>
    <col min="33" max="33" width="14.5703125" customWidth="1"/>
    <col min="34" max="34" width="13.28515625" customWidth="1"/>
    <col min="35" max="35" width="14.85546875" customWidth="1"/>
    <col min="36" max="36" width="12.28515625" customWidth="1"/>
    <col min="37" max="37" width="13" customWidth="1"/>
    <col min="38" max="38" width="14" customWidth="1"/>
    <col min="39" max="39" width="11.5703125" customWidth="1"/>
    <col min="40" max="40" width="13.85546875" customWidth="1"/>
  </cols>
  <sheetData>
    <row r="1" spans="1:40" ht="19.5" customHeight="1" x14ac:dyDescent="0.25">
      <c r="A1" s="1529" t="s">
        <v>1027</v>
      </c>
      <c r="B1" s="1529"/>
      <c r="C1" s="1529"/>
      <c r="D1" s="1529"/>
      <c r="E1" s="1529"/>
      <c r="F1" s="1529"/>
      <c r="G1" s="1529"/>
      <c r="H1" s="1529"/>
      <c r="I1" s="1529"/>
      <c r="J1" s="1529"/>
      <c r="K1" s="1529"/>
      <c r="L1" s="1529"/>
      <c r="M1" s="1529"/>
      <c r="N1" s="1529"/>
      <c r="O1" s="1529"/>
      <c r="P1" s="1529"/>
      <c r="Q1" s="1529"/>
      <c r="R1" s="1529"/>
      <c r="S1" s="1529"/>
    </row>
    <row r="2" spans="1:40" ht="24.75" customHeight="1" x14ac:dyDescent="0.45">
      <c r="A2" s="1530" t="s">
        <v>995</v>
      </c>
      <c r="B2" s="1530"/>
      <c r="C2" s="1530"/>
      <c r="D2" s="1530"/>
      <c r="E2" s="1530"/>
      <c r="F2" s="1530"/>
      <c r="G2" s="1530"/>
      <c r="H2" s="1530"/>
      <c r="I2" s="1530"/>
      <c r="J2" s="1530"/>
      <c r="K2" s="1530"/>
      <c r="L2" s="1530"/>
      <c r="M2" s="1530"/>
      <c r="N2" s="1530"/>
      <c r="O2" s="1530"/>
      <c r="P2" s="1530"/>
      <c r="Q2" s="1530"/>
      <c r="R2" s="1530"/>
      <c r="S2" s="1530"/>
      <c r="Y2" s="1272"/>
      <c r="Z2" s="1272"/>
      <c r="AA2" s="1272"/>
      <c r="AB2" s="1272"/>
      <c r="AC2" s="1280"/>
    </row>
    <row r="3" spans="1:40" s="453" customFormat="1" ht="24.75" customHeight="1" thickBot="1" x14ac:dyDescent="0.5">
      <c r="A3" s="480" t="s">
        <v>937</v>
      </c>
      <c r="B3" s="348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348" t="s">
        <v>680</v>
      </c>
      <c r="Y3" s="1272"/>
      <c r="Z3" s="1272"/>
      <c r="AA3" s="1272"/>
      <c r="AB3" s="1272"/>
      <c r="AC3" s="1280"/>
    </row>
    <row r="4" spans="1:40" ht="35.450000000000003" customHeight="1" thickBot="1" x14ac:dyDescent="0.5">
      <c r="A4" s="1461" t="s">
        <v>775</v>
      </c>
      <c r="B4" s="1508" t="s">
        <v>843</v>
      </c>
      <c r="C4" s="1508"/>
      <c r="D4" s="1508"/>
      <c r="E4" s="1508"/>
      <c r="F4" s="1508"/>
      <c r="G4" s="1508" t="s">
        <v>844</v>
      </c>
      <c r="H4" s="1508"/>
      <c r="I4" s="1508"/>
      <c r="J4" s="1508"/>
      <c r="K4" s="1508"/>
      <c r="L4" s="1508"/>
      <c r="M4" s="1508"/>
      <c r="N4" s="1508" t="s">
        <v>12</v>
      </c>
      <c r="O4" s="1516" t="s">
        <v>13</v>
      </c>
      <c r="P4" s="1508" t="s">
        <v>565</v>
      </c>
      <c r="Q4" s="1508" t="s">
        <v>558</v>
      </c>
      <c r="R4" s="1516" t="s">
        <v>16</v>
      </c>
      <c r="S4" s="1518" t="s">
        <v>855</v>
      </c>
      <c r="U4" s="1272"/>
      <c r="V4" s="1334"/>
      <c r="W4" s="1272"/>
      <c r="Y4" s="1272"/>
      <c r="Z4" s="1272"/>
      <c r="AA4" s="1272"/>
      <c r="AB4" s="1272"/>
      <c r="AC4" s="1280"/>
    </row>
    <row r="5" spans="1:40" ht="21.75" customHeight="1" thickBot="1" x14ac:dyDescent="0.5">
      <c r="A5" s="1513"/>
      <c r="B5" s="1508" t="s">
        <v>289</v>
      </c>
      <c r="C5" s="1508" t="s">
        <v>197</v>
      </c>
      <c r="D5" s="1508" t="s">
        <v>17</v>
      </c>
      <c r="E5" s="1508" t="s">
        <v>18</v>
      </c>
      <c r="F5" s="1508" t="s">
        <v>4</v>
      </c>
      <c r="G5" s="1508" t="s">
        <v>19</v>
      </c>
      <c r="H5" s="1508" t="s">
        <v>20</v>
      </c>
      <c r="I5" s="1531" t="s">
        <v>496</v>
      </c>
      <c r="J5" s="1531"/>
      <c r="K5" s="1531"/>
      <c r="L5" s="1531"/>
      <c r="M5" s="1508" t="s">
        <v>24</v>
      </c>
      <c r="N5" s="1509"/>
      <c r="O5" s="1517"/>
      <c r="P5" s="1509"/>
      <c r="Q5" s="1509"/>
      <c r="R5" s="1517"/>
      <c r="S5" s="1519"/>
      <c r="U5" s="1334"/>
      <c r="V5" s="1334"/>
      <c r="Y5" s="1273"/>
      <c r="Z5" s="1273"/>
      <c r="AA5" s="1273"/>
      <c r="AB5" s="1273"/>
      <c r="AC5" s="1281"/>
      <c r="AD5" s="13"/>
      <c r="AE5" s="13"/>
      <c r="AF5" s="13"/>
    </row>
    <row r="6" spans="1:40" ht="33" customHeight="1" x14ac:dyDescent="0.45">
      <c r="A6" s="1513"/>
      <c r="B6" s="1521"/>
      <c r="C6" s="1522"/>
      <c r="D6" s="1509"/>
      <c r="E6" s="1509"/>
      <c r="F6" s="1509"/>
      <c r="G6" s="1509"/>
      <c r="H6" s="1509"/>
      <c r="I6" s="487" t="s">
        <v>22</v>
      </c>
      <c r="J6" s="487" t="s">
        <v>23</v>
      </c>
      <c r="K6" s="488" t="s">
        <v>191</v>
      </c>
      <c r="L6" s="488" t="s">
        <v>192</v>
      </c>
      <c r="M6" s="1509"/>
      <c r="N6" s="1509"/>
      <c r="O6" s="1517"/>
      <c r="P6" s="1509"/>
      <c r="Q6" s="1509"/>
      <c r="R6" s="1517"/>
      <c r="S6" s="1519"/>
      <c r="U6" s="1335"/>
      <c r="V6" s="1335"/>
      <c r="W6" s="1272"/>
      <c r="X6" s="1272"/>
      <c r="Y6" s="1273"/>
      <c r="Z6" s="1305"/>
      <c r="AA6" s="1305"/>
      <c r="AB6" s="1305"/>
      <c r="AC6" s="1305"/>
      <c r="AD6" s="1305"/>
      <c r="AE6" s="1305"/>
      <c r="AF6" s="1273"/>
      <c r="AG6" s="1272"/>
      <c r="AH6" s="1272"/>
      <c r="AI6" s="1272"/>
      <c r="AJ6" s="1272"/>
      <c r="AK6" s="1272"/>
    </row>
    <row r="7" spans="1:40" ht="57" customHeight="1" thickBot="1" x14ac:dyDescent="0.3">
      <c r="A7" s="1463"/>
      <c r="B7" s="518" t="s">
        <v>381</v>
      </c>
      <c r="C7" s="518" t="s">
        <v>382</v>
      </c>
      <c r="D7" s="518" t="s">
        <v>383</v>
      </c>
      <c r="E7" s="518" t="s">
        <v>369</v>
      </c>
      <c r="F7" s="518" t="s">
        <v>709</v>
      </c>
      <c r="G7" s="518" t="s">
        <v>373</v>
      </c>
      <c r="H7" s="518" t="s">
        <v>384</v>
      </c>
      <c r="I7" s="518" t="s">
        <v>376</v>
      </c>
      <c r="J7" s="519" t="s">
        <v>385</v>
      </c>
      <c r="K7" s="518" t="s">
        <v>386</v>
      </c>
      <c r="L7" s="518" t="s">
        <v>410</v>
      </c>
      <c r="M7" s="518" t="s">
        <v>379</v>
      </c>
      <c r="N7" s="518" t="s">
        <v>387</v>
      </c>
      <c r="O7" s="518" t="s">
        <v>380</v>
      </c>
      <c r="P7" s="518" t="s">
        <v>677</v>
      </c>
      <c r="Q7" s="518" t="s">
        <v>559</v>
      </c>
      <c r="R7" s="518" t="s">
        <v>388</v>
      </c>
      <c r="S7" s="1520"/>
      <c r="U7" s="1334"/>
      <c r="V7" s="1334"/>
      <c r="W7" s="1336"/>
      <c r="X7" s="1279"/>
      <c r="Y7" s="1320"/>
      <c r="Z7" s="1283"/>
      <c r="AA7" s="1283"/>
      <c r="AB7" s="1283"/>
      <c r="AC7" s="1283"/>
      <c r="AD7" s="1283"/>
      <c r="AE7" s="1283"/>
      <c r="AF7" s="1333"/>
      <c r="AG7" s="1279"/>
      <c r="AH7" s="1279"/>
      <c r="AI7" s="1279"/>
      <c r="AJ7" s="1279"/>
      <c r="AK7" s="1279"/>
      <c r="AL7" s="1279"/>
    </row>
    <row r="8" spans="1:40" ht="30" customHeight="1" thickBot="1" x14ac:dyDescent="0.55000000000000004">
      <c r="A8" s="1194" t="s">
        <v>561</v>
      </c>
      <c r="B8" s="1195"/>
      <c r="C8" s="1196"/>
      <c r="D8" s="1196"/>
      <c r="E8" s="1196"/>
      <c r="F8" s="1196"/>
      <c r="G8" s="1196"/>
      <c r="H8" s="1196"/>
      <c r="I8" s="1197"/>
      <c r="J8" s="1197"/>
      <c r="K8" s="1196"/>
      <c r="L8" s="1196"/>
      <c r="M8" s="1196"/>
      <c r="N8" s="1196"/>
      <c r="O8" s="1196"/>
      <c r="P8" s="1196"/>
      <c r="Q8" s="1196"/>
      <c r="R8" s="1196"/>
      <c r="S8" s="1198" t="s">
        <v>611</v>
      </c>
      <c r="T8" s="1307"/>
      <c r="U8" s="1339"/>
      <c r="V8" s="1339"/>
      <c r="W8" s="1339"/>
      <c r="X8" s="1272"/>
      <c r="Y8" s="1273"/>
      <c r="Z8" s="1283"/>
      <c r="AA8" s="1283"/>
      <c r="AB8" s="1283"/>
      <c r="AC8" s="1283"/>
      <c r="AD8" s="1283"/>
      <c r="AE8" s="1283"/>
      <c r="AF8" s="1302"/>
      <c r="AG8" s="1270"/>
      <c r="AH8" s="1270"/>
      <c r="AI8" s="1270"/>
      <c r="AJ8" s="1270"/>
      <c r="AK8" s="1270"/>
      <c r="AL8" s="1270"/>
    </row>
    <row r="9" spans="1:40" ht="36.950000000000003" customHeight="1" x14ac:dyDescent="0.5">
      <c r="A9" s="1199" t="s">
        <v>50</v>
      </c>
      <c r="B9" s="1200">
        <v>326</v>
      </c>
      <c r="C9" s="1200">
        <v>54</v>
      </c>
      <c r="D9" s="1200">
        <v>5</v>
      </c>
      <c r="E9" s="1200">
        <v>62</v>
      </c>
      <c r="F9" s="1200">
        <f t="shared" ref="F9:F30" si="0">SUM(B9:E9)</f>
        <v>447</v>
      </c>
      <c r="G9" s="1200">
        <v>15</v>
      </c>
      <c r="H9" s="1200">
        <v>1</v>
      </c>
      <c r="I9" s="1200">
        <v>0</v>
      </c>
      <c r="J9" s="1200">
        <v>0</v>
      </c>
      <c r="K9" s="1200">
        <v>0</v>
      </c>
      <c r="L9" s="1200">
        <v>0</v>
      </c>
      <c r="M9" s="1200">
        <f t="shared" ref="M9:M31" si="1">SUM(I9:L9)</f>
        <v>0</v>
      </c>
      <c r="N9" s="1200">
        <v>16</v>
      </c>
      <c r="O9" s="1200">
        <v>4</v>
      </c>
      <c r="P9" s="1200">
        <v>467</v>
      </c>
      <c r="Q9" s="1200">
        <v>0</v>
      </c>
      <c r="R9" s="1200">
        <f t="shared" ref="R9:R28" si="2">SUM(P9:Q9)</f>
        <v>467</v>
      </c>
      <c r="S9" s="1201" t="s">
        <v>411</v>
      </c>
      <c r="T9" s="1283"/>
      <c r="U9" s="1342">
        <v>7830</v>
      </c>
      <c r="V9" s="1343">
        <v>5028</v>
      </c>
      <c r="W9" s="1344">
        <v>2311</v>
      </c>
      <c r="X9" s="1340">
        <f>SUM(U9:W9)</f>
        <v>15169</v>
      </c>
      <c r="Y9" s="1276"/>
      <c r="Z9" s="1283"/>
      <c r="AA9" s="1283"/>
      <c r="AB9" s="1283"/>
      <c r="AC9" s="1283"/>
      <c r="AD9" s="1283"/>
      <c r="AE9" s="1283"/>
      <c r="AF9" s="1274"/>
      <c r="AG9" s="1274"/>
      <c r="AH9" s="1274"/>
      <c r="AI9" s="1274"/>
      <c r="AJ9" s="1274"/>
      <c r="AK9" s="1270"/>
      <c r="AL9" s="1270"/>
    </row>
    <row r="10" spans="1:40" ht="36.950000000000003" customHeight="1" x14ac:dyDescent="0.5">
      <c r="A10" s="1202" t="s">
        <v>51</v>
      </c>
      <c r="B10" s="1203">
        <v>45</v>
      </c>
      <c r="C10" s="1203">
        <v>17</v>
      </c>
      <c r="D10" s="1203">
        <v>74</v>
      </c>
      <c r="E10" s="1203">
        <v>4</v>
      </c>
      <c r="F10" s="1203">
        <f t="shared" si="0"/>
        <v>140</v>
      </c>
      <c r="G10" s="1203">
        <v>27</v>
      </c>
      <c r="H10" s="1203">
        <v>0</v>
      </c>
      <c r="I10" s="1200">
        <v>0</v>
      </c>
      <c r="J10" s="1200">
        <v>0</v>
      </c>
      <c r="K10" s="1203">
        <v>1</v>
      </c>
      <c r="L10" s="1200">
        <v>0</v>
      </c>
      <c r="M10" s="1203">
        <f t="shared" si="1"/>
        <v>1</v>
      </c>
      <c r="N10" s="1203">
        <v>28</v>
      </c>
      <c r="O10" s="1203">
        <v>6</v>
      </c>
      <c r="P10" s="1204">
        <v>174</v>
      </c>
      <c r="Q10" s="1205">
        <v>3</v>
      </c>
      <c r="R10" s="1203">
        <f t="shared" si="2"/>
        <v>177</v>
      </c>
      <c r="S10" s="1206" t="s">
        <v>412</v>
      </c>
      <c r="T10" s="257"/>
      <c r="U10" s="1343"/>
      <c r="V10" s="1338"/>
      <c r="W10" s="1338"/>
      <c r="X10" s="1335"/>
      <c r="Y10" s="1337"/>
      <c r="Z10" s="1292"/>
      <c r="AA10" s="1283"/>
      <c r="AB10" s="1283"/>
      <c r="AC10" s="1283"/>
      <c r="AD10" s="1283"/>
      <c r="AE10" s="1283"/>
      <c r="AF10" s="1321"/>
      <c r="AG10" s="1321"/>
      <c r="AH10" s="1320"/>
      <c r="AI10" s="1525"/>
      <c r="AJ10" s="1320"/>
      <c r="AK10" s="1279"/>
      <c r="AL10" s="1279"/>
    </row>
    <row r="11" spans="1:40" ht="36.950000000000003" customHeight="1" x14ac:dyDescent="0.5">
      <c r="A11" s="1202" t="s">
        <v>56</v>
      </c>
      <c r="B11" s="1203">
        <v>425</v>
      </c>
      <c r="C11" s="1203">
        <v>127</v>
      </c>
      <c r="D11" s="1203">
        <v>44</v>
      </c>
      <c r="E11" s="1203">
        <v>203</v>
      </c>
      <c r="F11" s="1203">
        <f t="shared" si="0"/>
        <v>799</v>
      </c>
      <c r="G11" s="1203">
        <v>217</v>
      </c>
      <c r="H11" s="1203">
        <v>0</v>
      </c>
      <c r="I11" s="1203">
        <v>1</v>
      </c>
      <c r="J11" s="1203">
        <v>3</v>
      </c>
      <c r="K11" s="1203"/>
      <c r="L11" s="1203">
        <v>6</v>
      </c>
      <c r="M11" s="1203">
        <f t="shared" si="1"/>
        <v>10</v>
      </c>
      <c r="N11" s="1203">
        <v>227</v>
      </c>
      <c r="O11" s="1203">
        <v>7</v>
      </c>
      <c r="P11" s="1204">
        <v>1033</v>
      </c>
      <c r="Q11" s="1205">
        <v>56</v>
      </c>
      <c r="R11" s="1203">
        <f t="shared" si="2"/>
        <v>1089</v>
      </c>
      <c r="S11" s="1206" t="s">
        <v>449</v>
      </c>
      <c r="U11" s="1344"/>
      <c r="V11" s="1338"/>
      <c r="W11" s="1341"/>
      <c r="X11" s="1338"/>
      <c r="Y11" s="1379"/>
      <c r="Z11" s="1283"/>
      <c r="AA11" s="1283"/>
      <c r="AB11" s="1283"/>
      <c r="AC11" s="1283"/>
      <c r="AD11" s="1283"/>
      <c r="AE11" s="1283"/>
      <c r="AF11" s="1321"/>
      <c r="AG11" s="1321"/>
      <c r="AH11" s="1320"/>
      <c r="AI11" s="1525"/>
      <c r="AJ11" s="1320"/>
      <c r="AK11" s="1279"/>
      <c r="AL11" s="1279"/>
    </row>
    <row r="12" spans="1:40" ht="36.950000000000003" customHeight="1" x14ac:dyDescent="0.45">
      <c r="A12" s="1202" t="s">
        <v>57</v>
      </c>
      <c r="B12" s="1203">
        <v>303</v>
      </c>
      <c r="C12" s="1203">
        <v>451</v>
      </c>
      <c r="D12" s="1203">
        <v>14</v>
      </c>
      <c r="E12" s="1203">
        <v>1554</v>
      </c>
      <c r="F12" s="1203">
        <f t="shared" si="0"/>
        <v>2322</v>
      </c>
      <c r="G12" s="1203">
        <v>656</v>
      </c>
      <c r="H12" s="1203">
        <v>4</v>
      </c>
      <c r="I12" s="1203">
        <v>24</v>
      </c>
      <c r="J12" s="1203">
        <v>88</v>
      </c>
      <c r="K12" s="1203">
        <v>91</v>
      </c>
      <c r="L12" s="1203">
        <v>119</v>
      </c>
      <c r="M12" s="1203">
        <f t="shared" si="1"/>
        <v>322</v>
      </c>
      <c r="N12" s="1203">
        <v>982</v>
      </c>
      <c r="O12" s="1203">
        <v>192</v>
      </c>
      <c r="P12" s="1204">
        <v>3496</v>
      </c>
      <c r="Q12" s="1205">
        <v>0</v>
      </c>
      <c r="R12" s="1203">
        <f t="shared" si="2"/>
        <v>3496</v>
      </c>
      <c r="S12" s="1206" t="s">
        <v>413</v>
      </c>
      <c r="U12" s="1272"/>
      <c r="V12" s="1335"/>
      <c r="W12" s="1336"/>
      <c r="X12" s="1336"/>
      <c r="Y12" s="1396"/>
      <c r="Z12" s="1283"/>
      <c r="AA12" s="1283"/>
      <c r="AB12" s="1283"/>
      <c r="AC12" s="1283"/>
      <c r="AD12" s="1283"/>
      <c r="AE12" s="1283"/>
      <c r="AF12" s="1321"/>
      <c r="AG12" s="1321"/>
      <c r="AH12" s="1320"/>
      <c r="AI12" s="1525"/>
      <c r="AJ12" s="1320"/>
      <c r="AK12" s="1279"/>
      <c r="AL12" s="1279"/>
    </row>
    <row r="13" spans="1:40" ht="36.950000000000003" customHeight="1" x14ac:dyDescent="0.25">
      <c r="A13" s="1202" t="s">
        <v>361</v>
      </c>
      <c r="B13" s="1203">
        <v>105</v>
      </c>
      <c r="C13" s="1203">
        <v>19</v>
      </c>
      <c r="D13" s="1203">
        <v>18</v>
      </c>
      <c r="E13" s="1203">
        <v>3</v>
      </c>
      <c r="F13" s="1203">
        <f t="shared" si="0"/>
        <v>145</v>
      </c>
      <c r="G13" s="1203">
        <v>14</v>
      </c>
      <c r="H13" s="1203">
        <v>0</v>
      </c>
      <c r="I13" s="1203">
        <v>0</v>
      </c>
      <c r="J13" s="1203">
        <v>0</v>
      </c>
      <c r="K13" s="1203">
        <v>0</v>
      </c>
      <c r="L13" s="1203">
        <v>0</v>
      </c>
      <c r="M13" s="1203">
        <f t="shared" si="1"/>
        <v>0</v>
      </c>
      <c r="N13" s="1203">
        <v>14</v>
      </c>
      <c r="O13" s="1203">
        <v>0</v>
      </c>
      <c r="P13" s="1204">
        <v>159</v>
      </c>
      <c r="Q13" s="1205">
        <v>0</v>
      </c>
      <c r="R13" s="1203">
        <f t="shared" si="2"/>
        <v>159</v>
      </c>
      <c r="S13" s="1206" t="s">
        <v>414</v>
      </c>
      <c r="T13" s="1369"/>
      <c r="U13" s="1335"/>
      <c r="V13" s="1335"/>
      <c r="W13" s="1336"/>
      <c r="X13" s="1336"/>
      <c r="Y13" s="1396"/>
      <c r="Z13" s="1303"/>
      <c r="AA13" s="1303"/>
      <c r="AB13" s="1303"/>
      <c r="AC13" s="1303"/>
      <c r="AD13" s="1303"/>
      <c r="AE13" s="1303"/>
      <c r="AF13" s="1386"/>
      <c r="AG13" s="1386"/>
      <c r="AH13" s="1386"/>
      <c r="AI13" s="1387"/>
      <c r="AJ13" s="1385"/>
    </row>
    <row r="14" spans="1:40" ht="36.950000000000003" customHeight="1" x14ac:dyDescent="0.5">
      <c r="A14" s="1202" t="s">
        <v>355</v>
      </c>
      <c r="B14" s="1203">
        <v>13</v>
      </c>
      <c r="C14" s="1203">
        <v>18</v>
      </c>
      <c r="D14" s="1203">
        <v>0</v>
      </c>
      <c r="E14" s="1203">
        <v>6</v>
      </c>
      <c r="F14" s="1203">
        <f t="shared" si="0"/>
        <v>37</v>
      </c>
      <c r="G14" s="1203">
        <v>4</v>
      </c>
      <c r="H14" s="1203">
        <v>0</v>
      </c>
      <c r="I14" s="1203">
        <v>0</v>
      </c>
      <c r="J14" s="1203">
        <v>0</v>
      </c>
      <c r="K14" s="1203">
        <v>0</v>
      </c>
      <c r="L14" s="1203">
        <v>0</v>
      </c>
      <c r="M14" s="1203">
        <f t="shared" si="1"/>
        <v>0</v>
      </c>
      <c r="N14" s="1203">
        <v>4</v>
      </c>
      <c r="O14" s="1203">
        <v>0</v>
      </c>
      <c r="P14" s="1204">
        <v>41</v>
      </c>
      <c r="Q14" s="1205">
        <v>0</v>
      </c>
      <c r="R14" s="1203">
        <f t="shared" si="2"/>
        <v>41</v>
      </c>
      <c r="S14" s="1206" t="s">
        <v>415</v>
      </c>
      <c r="T14" s="257"/>
      <c r="U14" s="1272"/>
      <c r="V14" s="1272"/>
      <c r="W14" s="1307"/>
      <c r="X14" s="1307"/>
      <c r="Y14" s="1397"/>
      <c r="Z14" s="1303"/>
      <c r="AA14" s="1303"/>
      <c r="AB14" s="1303"/>
      <c r="AC14" s="1303">
        <v>7830</v>
      </c>
      <c r="AD14" s="1303"/>
      <c r="AE14" s="1303"/>
      <c r="AF14" s="1386"/>
      <c r="AG14" s="1386"/>
      <c r="AH14" s="1386"/>
      <c r="AI14" s="1388"/>
      <c r="AJ14" s="1275"/>
    </row>
    <row r="15" spans="1:40" ht="36.950000000000003" customHeight="1" x14ac:dyDescent="0.5">
      <c r="A15" s="1202" t="s">
        <v>362</v>
      </c>
      <c r="B15" s="1203">
        <v>138</v>
      </c>
      <c r="C15" s="1203">
        <v>22</v>
      </c>
      <c r="D15" s="1203">
        <v>61</v>
      </c>
      <c r="E15" s="1203">
        <v>13</v>
      </c>
      <c r="F15" s="1203">
        <f t="shared" si="0"/>
        <v>234</v>
      </c>
      <c r="G15" s="1203">
        <v>116</v>
      </c>
      <c r="H15" s="1203">
        <v>0</v>
      </c>
      <c r="I15" s="1203">
        <v>27</v>
      </c>
      <c r="J15" s="1203">
        <v>0</v>
      </c>
      <c r="K15" s="1203">
        <v>0</v>
      </c>
      <c r="L15" s="1203">
        <v>0</v>
      </c>
      <c r="M15" s="1203">
        <f t="shared" si="1"/>
        <v>27</v>
      </c>
      <c r="N15" s="1203">
        <v>143</v>
      </c>
      <c r="O15" s="1203">
        <v>0</v>
      </c>
      <c r="P15" s="1204">
        <v>377</v>
      </c>
      <c r="Q15" s="1205">
        <v>0</v>
      </c>
      <c r="R15" s="1203">
        <f t="shared" si="2"/>
        <v>377</v>
      </c>
      <c r="S15" s="1206" t="s">
        <v>416</v>
      </c>
      <c r="T15" s="257"/>
      <c r="U15" s="1272"/>
      <c r="V15" s="1272"/>
      <c r="W15" s="1307"/>
      <c r="X15" s="1307"/>
      <c r="Y15" s="1397"/>
      <c r="Z15" s="1303"/>
      <c r="AA15" s="1303"/>
      <c r="AB15" s="1303"/>
      <c r="AC15" s="1303"/>
      <c r="AD15" s="1303"/>
      <c r="AE15" s="1303"/>
      <c r="AF15" s="1304"/>
      <c r="AG15" s="1304"/>
      <c r="AH15" s="1304"/>
      <c r="AI15" s="1388"/>
      <c r="AJ15" s="1275"/>
    </row>
    <row r="16" spans="1:40" ht="36.950000000000003" customHeight="1" x14ac:dyDescent="0.5">
      <c r="A16" s="1202" t="s">
        <v>363</v>
      </c>
      <c r="B16" s="1203">
        <v>15</v>
      </c>
      <c r="C16" s="1203">
        <v>10</v>
      </c>
      <c r="D16" s="1203"/>
      <c r="E16" s="1203">
        <v>9</v>
      </c>
      <c r="F16" s="1203">
        <f t="shared" si="0"/>
        <v>34</v>
      </c>
      <c r="G16" s="1203">
        <v>9</v>
      </c>
      <c r="H16" s="1203">
        <v>0</v>
      </c>
      <c r="I16" s="1203">
        <v>0</v>
      </c>
      <c r="J16" s="1203">
        <v>0</v>
      </c>
      <c r="K16" s="1203">
        <v>0</v>
      </c>
      <c r="L16" s="1203">
        <v>0</v>
      </c>
      <c r="M16" s="1203">
        <f t="shared" si="1"/>
        <v>0</v>
      </c>
      <c r="N16" s="1203">
        <v>9</v>
      </c>
      <c r="O16" s="1203">
        <v>0</v>
      </c>
      <c r="P16" s="1204">
        <v>43</v>
      </c>
      <c r="Q16" s="1205">
        <v>0</v>
      </c>
      <c r="R16" s="1203">
        <f t="shared" si="2"/>
        <v>43</v>
      </c>
      <c r="S16" s="1207" t="s">
        <v>417</v>
      </c>
      <c r="T16" s="257"/>
      <c r="U16" s="1272"/>
      <c r="V16" s="1272"/>
      <c r="W16" s="1307"/>
      <c r="X16" s="1307"/>
      <c r="Y16" s="1397"/>
      <c r="Z16" s="1303"/>
      <c r="AA16" s="1303"/>
      <c r="AB16" s="1303"/>
      <c r="AC16" s="1303"/>
      <c r="AD16" s="1303"/>
      <c r="AE16" s="1303"/>
      <c r="AF16" s="1304"/>
      <c r="AG16" s="1304"/>
      <c r="AH16" s="1304"/>
      <c r="AI16" s="1304"/>
      <c r="AJ16" s="1275"/>
      <c r="AK16" s="1270"/>
      <c r="AL16" s="1270"/>
      <c r="AM16" s="1270"/>
      <c r="AN16" s="1270"/>
    </row>
    <row r="17" spans="1:40" ht="36.950000000000003" customHeight="1" x14ac:dyDescent="0.5">
      <c r="A17" s="1208" t="s">
        <v>158</v>
      </c>
      <c r="B17" s="1209">
        <v>3</v>
      </c>
      <c r="C17" s="1209">
        <v>7</v>
      </c>
      <c r="D17" s="1209">
        <v>6</v>
      </c>
      <c r="E17" s="1209">
        <v>11</v>
      </c>
      <c r="F17" s="1209">
        <f t="shared" si="0"/>
        <v>27</v>
      </c>
      <c r="G17" s="1209">
        <v>0</v>
      </c>
      <c r="H17" s="1203">
        <v>0</v>
      </c>
      <c r="I17" s="1203">
        <v>0</v>
      </c>
      <c r="J17" s="1203">
        <v>0</v>
      </c>
      <c r="K17" s="1203">
        <v>0</v>
      </c>
      <c r="L17" s="1203">
        <v>0</v>
      </c>
      <c r="M17" s="1203">
        <f t="shared" si="1"/>
        <v>0</v>
      </c>
      <c r="N17" s="1209">
        <v>0</v>
      </c>
      <c r="O17" s="1203">
        <v>0</v>
      </c>
      <c r="P17" s="1204">
        <v>27</v>
      </c>
      <c r="Q17" s="1205">
        <v>0</v>
      </c>
      <c r="R17" s="1209">
        <f t="shared" si="2"/>
        <v>27</v>
      </c>
      <c r="S17" s="1206" t="s">
        <v>418</v>
      </c>
      <c r="U17" s="1272"/>
      <c r="V17" s="1272"/>
      <c r="W17" s="1307"/>
      <c r="X17" s="1307"/>
      <c r="Y17" s="1397"/>
      <c r="Z17" s="1330"/>
      <c r="AA17" s="1330"/>
      <c r="AB17" s="1330"/>
      <c r="AC17" s="1330"/>
      <c r="AD17" s="1330"/>
      <c r="AE17" s="1330"/>
      <c r="AF17" s="313"/>
      <c r="AG17" s="313"/>
      <c r="AH17" s="313"/>
      <c r="AI17" s="313"/>
      <c r="AJ17" s="313"/>
      <c r="AK17" s="309"/>
      <c r="AL17" s="257"/>
      <c r="AM17" s="257"/>
      <c r="AN17" s="257"/>
    </row>
    <row r="18" spans="1:40" ht="36.950000000000003" customHeight="1" x14ac:dyDescent="0.5">
      <c r="A18" s="1210" t="s">
        <v>309</v>
      </c>
      <c r="B18" s="1203">
        <v>84</v>
      </c>
      <c r="C18" s="1203">
        <v>42</v>
      </c>
      <c r="D18" s="1203">
        <v>42</v>
      </c>
      <c r="E18" s="1203">
        <v>14</v>
      </c>
      <c r="F18" s="1203">
        <f t="shared" si="0"/>
        <v>182</v>
      </c>
      <c r="G18" s="1203">
        <v>11</v>
      </c>
      <c r="H18" s="1203">
        <v>0</v>
      </c>
      <c r="I18" s="1203">
        <v>0</v>
      </c>
      <c r="J18" s="1203">
        <v>0</v>
      </c>
      <c r="K18" s="1203">
        <v>0</v>
      </c>
      <c r="L18" s="1203">
        <v>0</v>
      </c>
      <c r="M18" s="1203">
        <f t="shared" si="1"/>
        <v>0</v>
      </c>
      <c r="N18" s="1203">
        <v>11</v>
      </c>
      <c r="O18" s="1203">
        <v>0</v>
      </c>
      <c r="P18" s="1204">
        <v>193</v>
      </c>
      <c r="Q18" s="1205">
        <v>0</v>
      </c>
      <c r="R18" s="1203">
        <f t="shared" si="2"/>
        <v>193</v>
      </c>
      <c r="S18" s="1206" t="s">
        <v>419</v>
      </c>
      <c r="T18" s="257"/>
      <c r="U18" s="1272"/>
      <c r="V18" s="1272"/>
      <c r="W18" s="1307"/>
      <c r="X18" s="1307"/>
      <c r="Y18" s="1397"/>
      <c r="Z18" s="1303"/>
      <c r="AA18" s="1303"/>
      <c r="AB18" s="1303"/>
      <c r="AC18" s="1303"/>
      <c r="AD18" s="1303"/>
      <c r="AE18" s="1303"/>
      <c r="AF18" s="1304"/>
      <c r="AG18" s="1306"/>
      <c r="AH18" s="1306"/>
      <c r="AI18" s="1306"/>
      <c r="AJ18" s="1277"/>
      <c r="AK18" s="1277"/>
      <c r="AL18" s="1277"/>
      <c r="AM18" s="1277"/>
      <c r="AN18" s="1277"/>
    </row>
    <row r="19" spans="1:40" ht="36.950000000000003" customHeight="1" x14ac:dyDescent="0.5">
      <c r="A19" s="1210" t="s">
        <v>308</v>
      </c>
      <c r="B19" s="1203">
        <v>83</v>
      </c>
      <c r="C19" s="1203">
        <v>86</v>
      </c>
      <c r="D19" s="1203">
        <v>17</v>
      </c>
      <c r="E19" s="1203">
        <v>85</v>
      </c>
      <c r="F19" s="1203">
        <f t="shared" si="0"/>
        <v>271</v>
      </c>
      <c r="G19" s="1203">
        <v>9</v>
      </c>
      <c r="H19" s="1203">
        <v>0</v>
      </c>
      <c r="I19" s="1203">
        <v>0</v>
      </c>
      <c r="J19" s="1203">
        <v>0</v>
      </c>
      <c r="K19" s="1203">
        <v>0</v>
      </c>
      <c r="L19" s="1203">
        <v>0</v>
      </c>
      <c r="M19" s="1203">
        <f t="shared" si="1"/>
        <v>0</v>
      </c>
      <c r="N19" s="1203">
        <v>9</v>
      </c>
      <c r="O19" s="1203">
        <v>0</v>
      </c>
      <c r="P19" s="1204">
        <v>280</v>
      </c>
      <c r="Q19" s="1205">
        <v>0</v>
      </c>
      <c r="R19" s="1203">
        <f t="shared" si="2"/>
        <v>280</v>
      </c>
      <c r="S19" s="1206" t="s">
        <v>420</v>
      </c>
      <c r="U19" s="1272"/>
      <c r="V19" s="1272"/>
      <c r="W19" s="1307"/>
      <c r="X19" s="1307"/>
      <c r="Y19" s="1397"/>
      <c r="Z19" s="1283"/>
      <c r="AA19" s="1283"/>
      <c r="AB19" s="1283"/>
      <c r="AC19" s="1283"/>
      <c r="AD19" s="1284"/>
      <c r="AE19" s="1283"/>
      <c r="AF19" s="1302"/>
      <c r="AG19" s="1325"/>
      <c r="AH19" s="1325"/>
      <c r="AI19" s="1325"/>
      <c r="AJ19" s="1270"/>
      <c r="AK19" s="1270"/>
      <c r="AL19" s="1270"/>
      <c r="AM19" s="1270"/>
      <c r="AN19" s="1270"/>
    </row>
    <row r="20" spans="1:40" ht="36.950000000000003" customHeight="1" x14ac:dyDescent="0.5">
      <c r="A20" s="1210" t="s">
        <v>364</v>
      </c>
      <c r="B20" s="1203">
        <v>15</v>
      </c>
      <c r="C20" s="1203">
        <v>9</v>
      </c>
      <c r="D20" s="1203"/>
      <c r="E20" s="1203">
        <v>8</v>
      </c>
      <c r="F20" s="1203">
        <f t="shared" si="0"/>
        <v>32</v>
      </c>
      <c r="G20" s="1203">
        <v>2</v>
      </c>
      <c r="H20" s="1203">
        <v>0</v>
      </c>
      <c r="I20" s="1203">
        <v>0</v>
      </c>
      <c r="J20" s="1203">
        <v>0</v>
      </c>
      <c r="K20" s="1203">
        <v>0</v>
      </c>
      <c r="L20" s="1203">
        <v>0</v>
      </c>
      <c r="M20" s="1203">
        <f t="shared" si="1"/>
        <v>0</v>
      </c>
      <c r="N20" s="1203">
        <v>2</v>
      </c>
      <c r="O20" s="1203">
        <v>0</v>
      </c>
      <c r="P20" s="1204">
        <v>34</v>
      </c>
      <c r="Q20" s="1205">
        <v>0</v>
      </c>
      <c r="R20" s="1203">
        <f t="shared" si="2"/>
        <v>34</v>
      </c>
      <c r="S20" s="1206" t="s">
        <v>421</v>
      </c>
      <c r="U20" s="1272"/>
      <c r="V20" s="1272"/>
      <c r="W20" s="1307"/>
      <c r="X20" s="1307"/>
      <c r="Y20" s="1397"/>
      <c r="Z20" s="1283"/>
      <c r="AA20" s="1283"/>
      <c r="AB20" s="1283"/>
      <c r="AC20" s="1283"/>
      <c r="AD20" s="1284"/>
      <c r="AE20" s="1283"/>
      <c r="AF20" s="1273"/>
      <c r="AG20" s="1283"/>
      <c r="AH20" s="1283"/>
      <c r="AI20" s="1283"/>
      <c r="AJ20" s="1283"/>
      <c r="AK20" s="1283"/>
    </row>
    <row r="21" spans="1:40" ht="36.950000000000003" customHeight="1" x14ac:dyDescent="0.35">
      <c r="A21" s="1211" t="s">
        <v>310</v>
      </c>
      <c r="B21" s="1200">
        <v>61</v>
      </c>
      <c r="C21" s="1200">
        <v>49</v>
      </c>
      <c r="D21" s="1200">
        <v>33</v>
      </c>
      <c r="E21" s="1200">
        <v>41</v>
      </c>
      <c r="F21" s="1200">
        <f t="shared" si="0"/>
        <v>184</v>
      </c>
      <c r="G21" s="1200">
        <v>0</v>
      </c>
      <c r="H21" s="1203">
        <v>0</v>
      </c>
      <c r="I21" s="1203">
        <v>0</v>
      </c>
      <c r="J21" s="1203">
        <v>0</v>
      </c>
      <c r="K21" s="1200">
        <v>1</v>
      </c>
      <c r="L21" s="1203">
        <v>0</v>
      </c>
      <c r="M21" s="1200">
        <f t="shared" si="1"/>
        <v>1</v>
      </c>
      <c r="N21" s="1200">
        <v>1</v>
      </c>
      <c r="O21" s="1203">
        <v>0</v>
      </c>
      <c r="P21" s="1200">
        <v>185</v>
      </c>
      <c r="Q21" s="1205">
        <v>0</v>
      </c>
      <c r="R21" s="1200">
        <f t="shared" si="2"/>
        <v>185</v>
      </c>
      <c r="S21" s="1212" t="s">
        <v>422</v>
      </c>
      <c r="T21" s="1369"/>
      <c r="U21" s="1335"/>
      <c r="V21" s="1335"/>
      <c r="W21" s="1336"/>
      <c r="X21" s="1336"/>
      <c r="Y21" s="1396"/>
      <c r="Z21" s="1303"/>
      <c r="AA21" s="1303"/>
      <c r="AB21" s="1303"/>
      <c r="AC21" s="1303"/>
      <c r="AD21" s="1303"/>
      <c r="AE21" s="1303"/>
      <c r="AF21" s="1385"/>
      <c r="AG21" s="1369"/>
      <c r="AH21" s="1369"/>
      <c r="AI21" s="1369"/>
      <c r="AJ21" s="1369"/>
      <c r="AK21" s="257"/>
    </row>
    <row r="22" spans="1:40" ht="36.950000000000003" customHeight="1" x14ac:dyDescent="0.5">
      <c r="A22" s="1210" t="s">
        <v>356</v>
      </c>
      <c r="B22" s="1203">
        <v>19</v>
      </c>
      <c r="C22" s="1203">
        <v>4</v>
      </c>
      <c r="D22" s="1203">
        <v>12</v>
      </c>
      <c r="E22" s="1203">
        <v>8</v>
      </c>
      <c r="F22" s="1203">
        <f t="shared" si="0"/>
        <v>43</v>
      </c>
      <c r="G22" s="1203">
        <v>3</v>
      </c>
      <c r="H22" s="1203">
        <v>0</v>
      </c>
      <c r="I22" s="1200">
        <v>0</v>
      </c>
      <c r="J22" s="1200">
        <v>0</v>
      </c>
      <c r="K22" s="1203">
        <v>0</v>
      </c>
      <c r="L22" s="1203">
        <v>0</v>
      </c>
      <c r="M22" s="1203">
        <f t="shared" si="1"/>
        <v>0</v>
      </c>
      <c r="N22" s="1203">
        <v>3</v>
      </c>
      <c r="O22" s="1203">
        <v>0</v>
      </c>
      <c r="P22" s="1204">
        <v>46</v>
      </c>
      <c r="Q22" s="1205">
        <v>0</v>
      </c>
      <c r="R22" s="1203">
        <f t="shared" si="2"/>
        <v>46</v>
      </c>
      <c r="S22" s="1206" t="s">
        <v>423</v>
      </c>
      <c r="T22" s="257"/>
      <c r="U22" s="1272"/>
      <c r="V22" s="1272"/>
      <c r="W22" s="1307"/>
      <c r="X22" s="1307"/>
      <c r="Y22" s="1397"/>
      <c r="Z22" s="1303"/>
      <c r="AA22" s="1303"/>
      <c r="AB22" s="1303"/>
      <c r="AC22" s="1303"/>
      <c r="AD22" s="1303"/>
      <c r="AE22" s="1303"/>
      <c r="AF22" s="1275"/>
      <c r="AG22" s="257"/>
      <c r="AH22" s="257"/>
      <c r="AI22" s="257"/>
      <c r="AJ22" s="257"/>
      <c r="AK22" s="257"/>
    </row>
    <row r="23" spans="1:40" ht="36.950000000000003" customHeight="1" x14ac:dyDescent="0.5">
      <c r="A23" s="1213" t="s">
        <v>82</v>
      </c>
      <c r="B23" s="1214">
        <v>823</v>
      </c>
      <c r="C23" s="1214">
        <v>112</v>
      </c>
      <c r="D23" s="1214">
        <v>331</v>
      </c>
      <c r="E23" s="1214">
        <v>152</v>
      </c>
      <c r="F23" s="1214">
        <f t="shared" si="0"/>
        <v>1418</v>
      </c>
      <c r="G23" s="1214">
        <v>1103</v>
      </c>
      <c r="H23" s="1214">
        <v>3</v>
      </c>
      <c r="I23" s="1203">
        <v>958</v>
      </c>
      <c r="J23" s="1203">
        <v>466</v>
      </c>
      <c r="K23" s="1214">
        <v>40</v>
      </c>
      <c r="L23" s="1214">
        <v>461</v>
      </c>
      <c r="M23" s="1203">
        <f t="shared" si="1"/>
        <v>1925</v>
      </c>
      <c r="N23" s="1203">
        <v>3031</v>
      </c>
      <c r="O23" s="1214">
        <v>1817</v>
      </c>
      <c r="P23" s="1204">
        <v>6266</v>
      </c>
      <c r="Q23" s="1205">
        <v>28</v>
      </c>
      <c r="R23" s="1203">
        <f t="shared" si="2"/>
        <v>6294</v>
      </c>
      <c r="S23" s="1206" t="s">
        <v>424</v>
      </c>
      <c r="T23" s="257"/>
      <c r="U23" s="1272"/>
      <c r="V23" s="1272"/>
      <c r="W23" s="1307"/>
      <c r="X23" s="1307"/>
      <c r="Y23" s="1397"/>
      <c r="Z23" s="1303"/>
      <c r="AA23" s="1303"/>
      <c r="AB23" s="1303"/>
      <c r="AC23" s="1303"/>
      <c r="AD23" s="1303"/>
      <c r="AE23" s="1303"/>
      <c r="AF23" s="1275"/>
      <c r="AG23" s="1369"/>
      <c r="AH23" s="257"/>
      <c r="AI23" s="257"/>
      <c r="AJ23" s="257"/>
      <c r="AK23" s="257"/>
      <c r="AL23" s="1270"/>
      <c r="AM23" s="1270"/>
      <c r="AN23" s="1270"/>
    </row>
    <row r="24" spans="1:40" s="459" customFormat="1" ht="36.950000000000003" customHeight="1" x14ac:dyDescent="0.5">
      <c r="A24" s="1215" t="s">
        <v>544</v>
      </c>
      <c r="B24" s="1216">
        <v>77</v>
      </c>
      <c r="C24" s="1216">
        <v>67</v>
      </c>
      <c r="D24" s="1216">
        <v>0</v>
      </c>
      <c r="E24" s="1216">
        <v>80</v>
      </c>
      <c r="F24" s="1216">
        <f t="shared" si="0"/>
        <v>224</v>
      </c>
      <c r="G24" s="1216">
        <v>133</v>
      </c>
      <c r="H24" s="1216">
        <v>0</v>
      </c>
      <c r="I24" s="1214">
        <v>2</v>
      </c>
      <c r="J24" s="1214">
        <v>0</v>
      </c>
      <c r="K24" s="1216">
        <v>0</v>
      </c>
      <c r="L24" s="1216">
        <v>4</v>
      </c>
      <c r="M24" s="1216">
        <f t="shared" si="1"/>
        <v>6</v>
      </c>
      <c r="N24" s="1216">
        <v>139</v>
      </c>
      <c r="O24" s="1216">
        <v>2</v>
      </c>
      <c r="P24" s="1216">
        <v>365</v>
      </c>
      <c r="Q24" s="1216">
        <v>0</v>
      </c>
      <c r="R24" s="1216">
        <f t="shared" si="2"/>
        <v>365</v>
      </c>
      <c r="S24" s="1217" t="s">
        <v>425</v>
      </c>
      <c r="T24" s="257"/>
      <c r="U24" s="1272"/>
      <c r="V24" s="1272"/>
      <c r="W24" s="1307"/>
      <c r="X24" s="1307"/>
      <c r="Y24" s="1397"/>
      <c r="Z24" s="1303"/>
      <c r="AA24" s="1303"/>
      <c r="AB24" s="1303"/>
      <c r="AC24" s="1303"/>
      <c r="AD24" s="1303"/>
      <c r="AE24" s="1303"/>
      <c r="AF24" s="1275"/>
      <c r="AG24" s="257"/>
      <c r="AH24" s="257"/>
      <c r="AI24" s="257"/>
      <c r="AJ24" s="257"/>
      <c r="AK24" s="257"/>
    </row>
    <row r="25" spans="1:40" s="450" customFormat="1" ht="36.950000000000003" customHeight="1" x14ac:dyDescent="0.5">
      <c r="A25" s="1218" t="s">
        <v>164</v>
      </c>
      <c r="B25" s="1216">
        <v>112</v>
      </c>
      <c r="C25" s="1216">
        <v>19</v>
      </c>
      <c r="D25" s="1216">
        <v>0</v>
      </c>
      <c r="E25" s="1216">
        <v>28</v>
      </c>
      <c r="F25" s="1216">
        <f t="shared" si="0"/>
        <v>159</v>
      </c>
      <c r="G25" s="1216">
        <v>39</v>
      </c>
      <c r="H25" s="1216">
        <v>0</v>
      </c>
      <c r="I25" s="1216">
        <v>0</v>
      </c>
      <c r="J25" s="1214">
        <v>0</v>
      </c>
      <c r="K25" s="1216">
        <v>0</v>
      </c>
      <c r="L25" s="1216">
        <v>0</v>
      </c>
      <c r="M25" s="1216">
        <f t="shared" si="1"/>
        <v>0</v>
      </c>
      <c r="N25" s="1216">
        <v>39</v>
      </c>
      <c r="O25" s="1216">
        <v>0</v>
      </c>
      <c r="P25" s="1216">
        <v>198</v>
      </c>
      <c r="Q25" s="1216">
        <v>0</v>
      </c>
      <c r="R25" s="1216">
        <f t="shared" si="2"/>
        <v>198</v>
      </c>
      <c r="S25" s="1219" t="s">
        <v>426</v>
      </c>
      <c r="U25" s="1272"/>
      <c r="V25" s="1272"/>
      <c r="W25" s="1307"/>
      <c r="X25" s="1307"/>
      <c r="Y25" s="1397"/>
      <c r="Z25" s="1283"/>
      <c r="AA25" s="1283"/>
      <c r="AB25" s="1283"/>
      <c r="AC25" s="1283"/>
      <c r="AD25" s="1284"/>
      <c r="AE25" s="1283"/>
      <c r="AF25" s="1283"/>
      <c r="AG25" s="1283"/>
      <c r="AH25" s="1283"/>
      <c r="AI25" s="1283"/>
      <c r="AJ25" s="1283"/>
      <c r="AK25" s="1283"/>
      <c r="AL25" s="1283"/>
      <c r="AM25" s="1283"/>
      <c r="AN25" s="1283"/>
    </row>
    <row r="26" spans="1:40" s="459" customFormat="1" ht="36.950000000000003" customHeight="1" x14ac:dyDescent="0.5">
      <c r="A26" s="1215" t="s">
        <v>564</v>
      </c>
      <c r="B26" s="1216">
        <v>101</v>
      </c>
      <c r="C26" s="1216">
        <v>10</v>
      </c>
      <c r="D26" s="1216">
        <v>66</v>
      </c>
      <c r="E26" s="1216">
        <v>73</v>
      </c>
      <c r="F26" s="1216">
        <f t="shared" si="0"/>
        <v>250</v>
      </c>
      <c r="G26" s="1216">
        <v>99</v>
      </c>
      <c r="H26" s="1216">
        <v>1</v>
      </c>
      <c r="I26" s="1216">
        <v>5</v>
      </c>
      <c r="J26" s="1214">
        <v>0</v>
      </c>
      <c r="K26" s="1216">
        <v>0</v>
      </c>
      <c r="L26" s="1216">
        <v>5</v>
      </c>
      <c r="M26" s="1216">
        <f t="shared" si="1"/>
        <v>10</v>
      </c>
      <c r="N26" s="1216">
        <v>110</v>
      </c>
      <c r="O26" s="1216">
        <v>42</v>
      </c>
      <c r="P26" s="1216">
        <v>402</v>
      </c>
      <c r="Q26" s="1216">
        <v>3</v>
      </c>
      <c r="R26" s="1216">
        <f t="shared" si="2"/>
        <v>405</v>
      </c>
      <c r="S26" s="1217" t="s">
        <v>563</v>
      </c>
      <c r="U26" s="1272"/>
      <c r="V26" s="1272"/>
      <c r="W26" s="1307"/>
      <c r="X26" s="1307"/>
      <c r="Y26" s="1397"/>
      <c r="Z26" s="1283"/>
      <c r="AA26" s="1283"/>
      <c r="AB26" s="1283"/>
      <c r="AC26" s="1319"/>
      <c r="AD26" s="1285"/>
      <c r="AE26" s="13"/>
      <c r="AF26" s="13"/>
    </row>
    <row r="27" spans="1:40" s="459" customFormat="1" ht="36.950000000000003" customHeight="1" x14ac:dyDescent="0.5">
      <c r="A27" s="1220" t="s">
        <v>617</v>
      </c>
      <c r="B27" s="1221">
        <v>259</v>
      </c>
      <c r="C27" s="1221">
        <v>101</v>
      </c>
      <c r="D27" s="1221">
        <v>4</v>
      </c>
      <c r="E27" s="1221">
        <v>44</v>
      </c>
      <c r="F27" s="1221">
        <f t="shared" si="0"/>
        <v>408</v>
      </c>
      <c r="G27" s="1221">
        <v>47</v>
      </c>
      <c r="H27" s="1221">
        <v>0</v>
      </c>
      <c r="I27" s="1216">
        <v>0</v>
      </c>
      <c r="J27" s="1214">
        <v>0</v>
      </c>
      <c r="K27" s="1216">
        <v>0</v>
      </c>
      <c r="L27" s="1221">
        <v>0</v>
      </c>
      <c r="M27" s="1221">
        <f t="shared" si="1"/>
        <v>0</v>
      </c>
      <c r="N27" s="1221">
        <v>47</v>
      </c>
      <c r="O27" s="1221">
        <v>0</v>
      </c>
      <c r="P27" s="1221">
        <v>455</v>
      </c>
      <c r="Q27" s="1221">
        <v>0</v>
      </c>
      <c r="R27" s="1221">
        <f t="shared" si="2"/>
        <v>455</v>
      </c>
      <c r="S27" s="1222" t="s">
        <v>681</v>
      </c>
      <c r="U27" s="1272"/>
      <c r="V27" s="1272"/>
      <c r="W27" s="1307"/>
      <c r="X27" s="1307"/>
      <c r="Y27" s="1398"/>
      <c r="Z27" s="1283"/>
      <c r="AC27" s="1107"/>
    </row>
    <row r="28" spans="1:40" s="459" customFormat="1" ht="36.950000000000003" customHeight="1" thickBot="1" x14ac:dyDescent="0.55000000000000004">
      <c r="A28" s="1223" t="s">
        <v>919</v>
      </c>
      <c r="B28" s="1224">
        <v>207</v>
      </c>
      <c r="C28" s="1224">
        <v>43</v>
      </c>
      <c r="D28" s="1224">
        <v>10</v>
      </c>
      <c r="E28" s="1224">
        <v>214</v>
      </c>
      <c r="F28" s="1224">
        <f t="shared" si="0"/>
        <v>474</v>
      </c>
      <c r="G28" s="1224">
        <v>139</v>
      </c>
      <c r="H28" s="1224">
        <v>21</v>
      </c>
      <c r="I28" s="1221">
        <v>2</v>
      </c>
      <c r="J28" s="1221">
        <v>5</v>
      </c>
      <c r="K28" s="1224">
        <v>7</v>
      </c>
      <c r="L28" s="1224">
        <v>39</v>
      </c>
      <c r="M28" s="1224">
        <f t="shared" si="1"/>
        <v>53</v>
      </c>
      <c r="N28" s="1224">
        <v>213</v>
      </c>
      <c r="O28" s="1224">
        <v>241</v>
      </c>
      <c r="P28" s="1224">
        <v>928</v>
      </c>
      <c r="Q28" s="1224">
        <v>0</v>
      </c>
      <c r="R28" s="1224">
        <f t="shared" si="2"/>
        <v>928</v>
      </c>
      <c r="S28" s="1225" t="s">
        <v>918</v>
      </c>
      <c r="U28" s="1272"/>
      <c r="V28" s="1272"/>
      <c r="W28" s="1307"/>
      <c r="X28" s="1307"/>
      <c r="Y28" s="1398"/>
      <c r="Z28" s="1283"/>
      <c r="AC28" s="1107"/>
    </row>
    <row r="29" spans="1:40" s="274" customFormat="1" ht="36.950000000000003" customHeight="1" thickBot="1" x14ac:dyDescent="0.55000000000000004">
      <c r="A29" s="1226" t="s">
        <v>550</v>
      </c>
      <c r="B29" s="1318">
        <f>SUM(B9:B28)</f>
        <v>3214</v>
      </c>
      <c r="C29" s="1227">
        <f>SUM(C9:C28)</f>
        <v>1267</v>
      </c>
      <c r="D29" s="1227">
        <f>SUM(D9:D28)</f>
        <v>737</v>
      </c>
      <c r="E29" s="1227">
        <f>SUM(E9:E28)</f>
        <v>2612</v>
      </c>
      <c r="F29" s="1227">
        <f t="shared" si="0"/>
        <v>7830</v>
      </c>
      <c r="G29" s="1227">
        <f t="shared" ref="G29:L29" si="3">SUM(G9:G28)</f>
        <v>2643</v>
      </c>
      <c r="H29" s="1227">
        <f t="shared" si="3"/>
        <v>30</v>
      </c>
      <c r="I29" s="1227">
        <f t="shared" si="3"/>
        <v>1019</v>
      </c>
      <c r="J29" s="1227">
        <f t="shared" si="3"/>
        <v>562</v>
      </c>
      <c r="K29" s="1227">
        <f t="shared" si="3"/>
        <v>140</v>
      </c>
      <c r="L29" s="1227">
        <f t="shared" si="3"/>
        <v>634</v>
      </c>
      <c r="M29" s="1227">
        <f t="shared" si="1"/>
        <v>2355</v>
      </c>
      <c r="N29" s="1227">
        <f>SUM(N9:N28)</f>
        <v>5028</v>
      </c>
      <c r="O29" s="1227">
        <f>SUM(O9:O28)</f>
        <v>2311</v>
      </c>
      <c r="P29" s="1227">
        <f>SUM(P9:P28)</f>
        <v>15169</v>
      </c>
      <c r="Q29" s="1227">
        <f>SUM(Q9:Q28)</f>
        <v>90</v>
      </c>
      <c r="R29" s="1227">
        <f>SUM(R9:R28)</f>
        <v>15259</v>
      </c>
      <c r="S29" s="1228" t="s">
        <v>682</v>
      </c>
      <c r="U29" s="1394"/>
      <c r="V29" s="1394"/>
      <c r="W29" s="1392"/>
      <c r="X29" s="1392"/>
      <c r="Y29" s="1399"/>
      <c r="AC29" s="1282"/>
    </row>
    <row r="30" spans="1:40" ht="36.950000000000003" customHeight="1" thickBot="1" x14ac:dyDescent="0.55000000000000004">
      <c r="A30" s="1229" t="s">
        <v>858</v>
      </c>
      <c r="B30" s="1166">
        <v>14398</v>
      </c>
      <c r="C30" s="1166">
        <v>9232</v>
      </c>
      <c r="D30" s="1166">
        <v>786</v>
      </c>
      <c r="E30" s="1166">
        <v>2259</v>
      </c>
      <c r="F30" s="1166">
        <f t="shared" si="0"/>
        <v>26675</v>
      </c>
      <c r="G30" s="1166">
        <v>30510</v>
      </c>
      <c r="H30" s="1166">
        <v>472</v>
      </c>
      <c r="I30" s="1166">
        <v>926</v>
      </c>
      <c r="J30" s="1166">
        <v>501</v>
      </c>
      <c r="K30" s="1166">
        <v>453</v>
      </c>
      <c r="L30" s="1166">
        <v>1722</v>
      </c>
      <c r="M30" s="1166">
        <f t="shared" si="1"/>
        <v>3602</v>
      </c>
      <c r="N30" s="1166">
        <v>34584</v>
      </c>
      <c r="O30" s="1166">
        <v>3586</v>
      </c>
      <c r="P30" s="1166">
        <v>64845</v>
      </c>
      <c r="Q30" s="1166">
        <v>2636</v>
      </c>
      <c r="R30" s="1166">
        <f>SUM(P30:Q30)</f>
        <v>67481</v>
      </c>
      <c r="S30" s="1230" t="s">
        <v>867</v>
      </c>
      <c r="U30" s="1272"/>
      <c r="V30" s="1340"/>
      <c r="W30" s="1393"/>
      <c r="X30" s="1307"/>
      <c r="Y30" s="1344"/>
      <c r="Z30" s="1332"/>
    </row>
    <row r="31" spans="1:40" ht="36.950000000000003" customHeight="1" thickBot="1" x14ac:dyDescent="0.55000000000000004">
      <c r="A31" s="1231" t="s">
        <v>684</v>
      </c>
      <c r="B31" s="1166">
        <v>27723</v>
      </c>
      <c r="C31" s="1166">
        <v>16339</v>
      </c>
      <c r="D31" s="1166">
        <v>6566</v>
      </c>
      <c r="E31" s="1166">
        <v>16734</v>
      </c>
      <c r="F31" s="1166">
        <v>67362</v>
      </c>
      <c r="G31" s="1166">
        <v>52681</v>
      </c>
      <c r="H31" s="1166">
        <v>1100</v>
      </c>
      <c r="I31" s="1166">
        <v>5359</v>
      </c>
      <c r="J31" s="1166">
        <v>2734</v>
      </c>
      <c r="K31" s="1166">
        <v>1715</v>
      </c>
      <c r="L31" s="1166">
        <v>4479</v>
      </c>
      <c r="M31" s="1166">
        <f t="shared" si="1"/>
        <v>14287</v>
      </c>
      <c r="N31" s="1166">
        <v>68068</v>
      </c>
      <c r="O31" s="1166">
        <v>14203</v>
      </c>
      <c r="P31" s="1166">
        <v>149633</v>
      </c>
      <c r="Q31" s="1166">
        <v>3194</v>
      </c>
      <c r="R31" s="1166">
        <f>SUM(P31:Q31)</f>
        <v>152827</v>
      </c>
      <c r="S31" s="1232" t="s">
        <v>683</v>
      </c>
      <c r="U31" s="1272"/>
      <c r="V31" s="1340"/>
      <c r="W31" s="1393"/>
      <c r="X31" s="1393"/>
      <c r="Y31" s="1344"/>
      <c r="Z31" s="433"/>
      <c r="AA31" s="433"/>
    </row>
    <row r="32" spans="1:40" ht="31.5" customHeight="1" x14ac:dyDescent="0.5">
      <c r="A32" s="1528" t="s">
        <v>685</v>
      </c>
      <c r="B32" s="1528"/>
      <c r="C32" s="1528"/>
      <c r="D32" s="1528"/>
      <c r="E32" s="1528"/>
      <c r="F32" s="1528"/>
      <c r="G32" s="1528"/>
      <c r="H32" s="1233"/>
      <c r="I32" s="1233"/>
      <c r="J32" s="1233"/>
      <c r="K32" s="1233"/>
      <c r="L32" s="1233"/>
      <c r="M32" s="1233"/>
      <c r="N32" s="1234"/>
      <c r="O32" s="1234"/>
      <c r="P32" s="1235"/>
      <c r="Q32" s="1235"/>
      <c r="R32" s="1234"/>
      <c r="S32" s="1236" t="s">
        <v>691</v>
      </c>
      <c r="U32" s="1395"/>
      <c r="V32" s="1272"/>
      <c r="W32" s="21"/>
      <c r="X32" s="1270"/>
      <c r="Y32" s="1339"/>
    </row>
    <row r="33" spans="1:23" ht="17.45" customHeight="1" x14ac:dyDescent="0.3">
      <c r="A33" s="1237" t="s">
        <v>856</v>
      </c>
      <c r="B33" s="452"/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341"/>
      <c r="R33" s="341"/>
      <c r="S33" s="1238" t="s">
        <v>857</v>
      </c>
      <c r="W33" s="309"/>
    </row>
    <row r="34" spans="1:23" ht="30.75" customHeight="1" x14ac:dyDescent="0.45">
      <c r="A34" s="1526" t="s">
        <v>860</v>
      </c>
      <c r="B34" s="1526"/>
      <c r="C34" s="1526"/>
      <c r="D34" s="1526"/>
      <c r="E34" s="1526"/>
      <c r="F34" s="1526"/>
      <c r="G34" s="1526"/>
      <c r="H34" s="341"/>
      <c r="I34" s="341"/>
      <c r="J34" s="341"/>
      <c r="K34" s="1527" t="s">
        <v>861</v>
      </c>
      <c r="L34" s="1527"/>
      <c r="M34" s="1527"/>
      <c r="N34" s="1527"/>
      <c r="O34" s="1527"/>
      <c r="P34" s="1527"/>
      <c r="Q34" s="1527"/>
      <c r="R34" s="1527"/>
      <c r="S34" s="1527"/>
      <c r="U34" s="21"/>
      <c r="V34" s="21"/>
      <c r="W34" s="1272"/>
    </row>
    <row r="35" spans="1:23" ht="26.25" x14ac:dyDescent="0.4">
      <c r="A35" s="1526" t="s">
        <v>1043</v>
      </c>
      <c r="B35" s="1526"/>
      <c r="C35" s="1526"/>
      <c r="D35" s="1526"/>
      <c r="E35" s="1526"/>
      <c r="F35" s="1526"/>
      <c r="G35" s="1526"/>
      <c r="U35" s="21"/>
      <c r="V35" s="21"/>
    </row>
    <row r="36" spans="1:23" ht="27" customHeight="1" x14ac:dyDescent="0.35">
      <c r="B36" s="1327"/>
      <c r="C36" s="1327"/>
      <c r="D36" s="1327"/>
      <c r="E36" s="1327"/>
      <c r="F36" s="1327"/>
      <c r="G36" s="1327"/>
      <c r="H36" s="1327"/>
      <c r="I36" s="1327"/>
      <c r="J36" s="1327"/>
      <c r="K36" s="1327"/>
      <c r="L36" s="1327"/>
      <c r="M36" s="1327"/>
      <c r="N36" s="1327"/>
      <c r="O36" s="1327"/>
      <c r="P36" s="1327"/>
      <c r="Q36" s="1327"/>
      <c r="R36" s="1327"/>
    </row>
    <row r="37" spans="1:23" ht="15" x14ac:dyDescent="0.25"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/>
    </row>
    <row r="38" spans="1:23" ht="18.75" x14ac:dyDescent="0.3">
      <c r="B38" s="1290"/>
      <c r="C38" s="1290"/>
      <c r="D38" s="1290"/>
      <c r="E38" s="1290"/>
      <c r="F38" s="1290"/>
      <c r="G38" s="1290"/>
      <c r="H38" s="1290"/>
      <c r="I38" s="1290"/>
      <c r="J38" s="1290"/>
      <c r="K38" s="1290"/>
      <c r="L38" s="1290"/>
      <c r="M38" s="1290"/>
      <c r="N38" s="1290"/>
      <c r="O38" s="1290"/>
      <c r="P38" s="1290"/>
      <c r="Q38" s="1290"/>
      <c r="R38" s="1290"/>
      <c r="S38" s="459"/>
    </row>
    <row r="39" spans="1:23" ht="18.75" x14ac:dyDescent="0.3">
      <c r="B39" s="1290"/>
      <c r="C39" s="1290"/>
      <c r="D39" s="1290"/>
      <c r="E39" s="1290"/>
      <c r="F39" s="1290"/>
      <c r="G39" s="1290"/>
      <c r="H39" s="1290"/>
      <c r="I39" s="1290"/>
      <c r="J39" s="1290"/>
      <c r="K39" s="1389"/>
      <c r="L39" s="1290"/>
      <c r="M39" s="1290"/>
      <c r="N39" s="1290"/>
      <c r="O39" s="1290"/>
      <c r="P39" s="1290"/>
      <c r="Q39" s="1290"/>
      <c r="R39" s="1290"/>
      <c r="S39" s="459"/>
    </row>
    <row r="40" spans="1:23" ht="23.25" x14ac:dyDescent="0.35">
      <c r="B40" s="1390"/>
      <c r="C40" s="1390"/>
      <c r="D40" s="1390"/>
      <c r="E40" s="1390"/>
      <c r="F40" s="1390"/>
      <c r="G40" s="1390"/>
      <c r="H40" s="1390"/>
      <c r="I40" s="1390"/>
      <c r="J40" s="1390"/>
      <c r="K40" s="1390"/>
      <c r="L40" s="1390"/>
      <c r="M40" s="1390"/>
      <c r="N40" s="1390"/>
      <c r="O40" s="1390"/>
      <c r="P40" s="1390"/>
      <c r="Q40" s="1390"/>
      <c r="R40" s="1390"/>
      <c r="S40" s="459"/>
    </row>
    <row r="41" spans="1:23" ht="23.25" x14ac:dyDescent="0.35">
      <c r="B41" s="1390"/>
      <c r="C41" s="1390"/>
      <c r="D41" s="1390"/>
      <c r="E41" s="1390"/>
      <c r="F41" s="1390"/>
      <c r="G41" s="1390"/>
      <c r="H41" s="1390"/>
      <c r="I41" s="1390"/>
      <c r="J41" s="1390"/>
      <c r="K41" s="1390"/>
      <c r="L41" s="1390"/>
      <c r="M41" s="1390"/>
      <c r="N41" s="1390"/>
      <c r="O41" s="1390"/>
      <c r="P41" s="1390"/>
      <c r="Q41" s="1390"/>
      <c r="R41" s="1390"/>
      <c r="S41" s="459"/>
    </row>
    <row r="42" spans="1:23" ht="23.25" x14ac:dyDescent="0.35">
      <c r="B42" s="1391"/>
      <c r="C42" s="1390"/>
      <c r="D42" s="1390"/>
      <c r="E42" s="1390"/>
      <c r="F42" s="1390"/>
      <c r="G42" s="1390"/>
      <c r="H42" s="1390"/>
      <c r="I42" s="1390"/>
      <c r="J42" s="1390"/>
      <c r="K42" s="1390"/>
      <c r="L42" s="1390"/>
      <c r="M42" s="1390"/>
      <c r="N42" s="1390"/>
      <c r="O42" s="1390"/>
      <c r="P42" s="1390"/>
      <c r="Q42" s="1390"/>
      <c r="R42" s="1390"/>
      <c r="S42" s="459"/>
    </row>
    <row r="43" spans="1:23" ht="15" x14ac:dyDescent="0.25"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459"/>
    </row>
    <row r="44" spans="1:23" ht="15" x14ac:dyDescent="0.25">
      <c r="S44" s="459"/>
    </row>
    <row r="45" spans="1:23" ht="15" x14ac:dyDescent="0.25">
      <c r="S45" s="459"/>
    </row>
    <row r="46" spans="1:23" ht="15" x14ac:dyDescent="0.25">
      <c r="S46" s="459"/>
    </row>
    <row r="47" spans="1:23" ht="15" x14ac:dyDescent="0.25">
      <c r="S47" s="459"/>
    </row>
    <row r="48" spans="1:23" ht="15" x14ac:dyDescent="0.25">
      <c r="S48" s="459"/>
    </row>
    <row r="49" spans="19:19" ht="15" x14ac:dyDescent="0.25">
      <c r="S49" s="459"/>
    </row>
    <row r="50" spans="19:19" ht="15" x14ac:dyDescent="0.25">
      <c r="S50" s="459"/>
    </row>
    <row r="51" spans="19:19" ht="15" x14ac:dyDescent="0.25">
      <c r="S51" s="459"/>
    </row>
    <row r="52" spans="19:19" ht="15" x14ac:dyDescent="0.25">
      <c r="S52" s="459"/>
    </row>
    <row r="53" spans="19:19" ht="15" x14ac:dyDescent="0.25">
      <c r="S53" s="459"/>
    </row>
    <row r="54" spans="19:19" ht="15" x14ac:dyDescent="0.25">
      <c r="S54" s="459"/>
    </row>
    <row r="55" spans="19:19" ht="15" x14ac:dyDescent="0.25">
      <c r="S55" s="459"/>
    </row>
    <row r="56" spans="19:19" ht="15" x14ac:dyDescent="0.25">
      <c r="S56" s="459"/>
    </row>
    <row r="57" spans="19:19" ht="15" x14ac:dyDescent="0.25">
      <c r="S57" s="459"/>
    </row>
    <row r="58" spans="19:19" ht="15" x14ac:dyDescent="0.25">
      <c r="S58" s="459"/>
    </row>
    <row r="59" spans="19:19" ht="15" x14ac:dyDescent="0.25">
      <c r="S59" s="459"/>
    </row>
    <row r="60" spans="19:19" ht="15" x14ac:dyDescent="0.25">
      <c r="S60" s="459"/>
    </row>
    <row r="61" spans="19:19" ht="15" x14ac:dyDescent="0.25">
      <c r="S61" s="459"/>
    </row>
    <row r="62" spans="19:19" ht="15" x14ac:dyDescent="0.25">
      <c r="S62" s="459"/>
    </row>
    <row r="63" spans="19:19" ht="15" x14ac:dyDescent="0.25">
      <c r="S63" s="459"/>
    </row>
    <row r="64" spans="19:19" ht="15" x14ac:dyDescent="0.25">
      <c r="S64" s="459"/>
    </row>
    <row r="65" spans="19:19" ht="15" x14ac:dyDescent="0.25">
      <c r="S65" s="459"/>
    </row>
    <row r="66" spans="19:19" ht="15" x14ac:dyDescent="0.25">
      <c r="S66" s="459"/>
    </row>
    <row r="67" spans="19:19" ht="15" x14ac:dyDescent="0.25">
      <c r="S67" s="459"/>
    </row>
    <row r="68" spans="19:19" ht="15" x14ac:dyDescent="0.25">
      <c r="S68" s="459"/>
    </row>
    <row r="69" spans="19:19" ht="15" x14ac:dyDescent="0.25">
      <c r="S69" s="459"/>
    </row>
    <row r="70" spans="19:19" ht="15" x14ac:dyDescent="0.25">
      <c r="S70" s="459"/>
    </row>
    <row r="71" spans="19:19" ht="15" x14ac:dyDescent="0.25">
      <c r="S71" s="459"/>
    </row>
    <row r="72" spans="19:19" ht="15" x14ac:dyDescent="0.25">
      <c r="S72" s="459"/>
    </row>
    <row r="73" spans="19:19" ht="15" x14ac:dyDescent="0.25">
      <c r="S73" s="459"/>
    </row>
    <row r="74" spans="19:19" ht="15" x14ac:dyDescent="0.25">
      <c r="S74" s="459"/>
    </row>
    <row r="75" spans="19:19" ht="15" x14ac:dyDescent="0.25">
      <c r="S75" s="459"/>
    </row>
    <row r="76" spans="19:19" ht="15" x14ac:dyDescent="0.25">
      <c r="S76" s="459"/>
    </row>
    <row r="77" spans="19:19" ht="15" x14ac:dyDescent="0.25">
      <c r="S77" s="459"/>
    </row>
    <row r="78" spans="19:19" ht="15" x14ac:dyDescent="0.25">
      <c r="S78" s="459"/>
    </row>
    <row r="79" spans="19:19" ht="15" x14ac:dyDescent="0.25">
      <c r="S79" s="459"/>
    </row>
    <row r="80" spans="19:19" ht="15" x14ac:dyDescent="0.25">
      <c r="S80" s="459"/>
    </row>
    <row r="81" spans="19:19" ht="15" x14ac:dyDescent="0.25">
      <c r="S81" s="459"/>
    </row>
    <row r="82" spans="19:19" ht="15" x14ac:dyDescent="0.25">
      <c r="S82" s="459"/>
    </row>
    <row r="83" spans="19:19" ht="15" x14ac:dyDescent="0.25">
      <c r="S83" s="459"/>
    </row>
    <row r="84" spans="19:19" ht="15" x14ac:dyDescent="0.25">
      <c r="S84" s="459"/>
    </row>
  </sheetData>
  <mergeCells count="25">
    <mergeCell ref="A1:S1"/>
    <mergeCell ref="A2:S2"/>
    <mergeCell ref="A4:A7"/>
    <mergeCell ref="B4:F4"/>
    <mergeCell ref="G4:M4"/>
    <mergeCell ref="N4:N6"/>
    <mergeCell ref="O4:O6"/>
    <mergeCell ref="R4:R6"/>
    <mergeCell ref="S4:S7"/>
    <mergeCell ref="H5:H6"/>
    <mergeCell ref="I5:L5"/>
    <mergeCell ref="M5:M6"/>
    <mergeCell ref="A35:G35"/>
    <mergeCell ref="B5:B6"/>
    <mergeCell ref="C5:C6"/>
    <mergeCell ref="D5:D6"/>
    <mergeCell ref="Q4:Q6"/>
    <mergeCell ref="AI10:AI12"/>
    <mergeCell ref="A34:G34"/>
    <mergeCell ref="K34:S34"/>
    <mergeCell ref="A32:G32"/>
    <mergeCell ref="E5:E6"/>
    <mergeCell ref="F5:F6"/>
    <mergeCell ref="G5:G6"/>
    <mergeCell ref="P4:P6"/>
  </mergeCells>
  <printOptions horizontalCentered="1"/>
  <pageMargins left="0.25" right="0.25" top="0.75" bottom="0.75" header="0.3" footer="0.3"/>
  <pageSetup paperSize="9" scale="41" orientation="landscape" r:id="rId1"/>
  <headerFooter>
    <oddFooter>&amp;C&amp;"Arial,Bold"&amp;14 10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workbookViewId="0">
      <selection activeCell="A2" sqref="A2:K2"/>
    </sheetView>
  </sheetViews>
  <sheetFormatPr defaultRowHeight="15" x14ac:dyDescent="0.25"/>
  <cols>
    <col min="1" max="1" width="20.140625" customWidth="1"/>
    <col min="2" max="2" width="9.7109375" customWidth="1"/>
    <col min="3" max="3" width="16.7109375" customWidth="1"/>
    <col min="4" max="4" width="15.7109375" customWidth="1"/>
    <col min="5" max="5" width="21.140625" customWidth="1"/>
    <col min="6" max="6" width="16" customWidth="1"/>
    <col min="7" max="8" width="11.5703125" customWidth="1"/>
    <col min="9" max="9" width="12.140625" customWidth="1"/>
    <col min="10" max="10" width="13" customWidth="1"/>
    <col min="11" max="11" width="19.140625" customWidth="1"/>
  </cols>
  <sheetData>
    <row r="1" spans="1:11" ht="26.25" customHeight="1" thickBot="1" x14ac:dyDescent="0.3">
      <c r="A1" s="1856" t="s">
        <v>174</v>
      </c>
      <c r="B1" s="1856"/>
      <c r="C1" s="1856"/>
      <c r="D1" s="1856"/>
      <c r="E1" s="1856"/>
      <c r="F1" s="1856"/>
      <c r="G1" s="1856"/>
      <c r="H1" s="1856"/>
      <c r="I1" s="1856"/>
      <c r="J1" s="1856"/>
      <c r="K1" s="1856"/>
    </row>
    <row r="2" spans="1:11" ht="33" customHeight="1" thickTop="1" thickBot="1" x14ac:dyDescent="0.3">
      <c r="A2" s="1857" t="s">
        <v>175</v>
      </c>
      <c r="B2" s="1808"/>
      <c r="C2" s="1857"/>
      <c r="D2" s="1857"/>
      <c r="E2" s="1857"/>
      <c r="F2" s="1857"/>
      <c r="G2" s="1857"/>
      <c r="H2" s="1857"/>
      <c r="I2" s="1857"/>
      <c r="J2" s="1857"/>
      <c r="K2" s="1857"/>
    </row>
    <row r="3" spans="1:11" ht="26.25" customHeight="1" thickTop="1" thickBot="1" x14ac:dyDescent="0.3">
      <c r="A3" s="1858" t="s">
        <v>152</v>
      </c>
      <c r="B3" s="1804"/>
      <c r="C3" s="1809" t="s">
        <v>165</v>
      </c>
      <c r="D3" s="1809"/>
      <c r="E3" s="1860"/>
      <c r="F3" s="1862" t="s">
        <v>146</v>
      </c>
      <c r="G3" s="1809" t="s">
        <v>147</v>
      </c>
      <c r="H3" s="1809"/>
      <c r="I3" s="1809"/>
      <c r="J3" s="1809"/>
      <c r="K3" s="1806" t="s">
        <v>167</v>
      </c>
    </row>
    <row r="4" spans="1:11" ht="45" customHeight="1" thickTop="1" thickBot="1" x14ac:dyDescent="0.3">
      <c r="A4" s="1859"/>
      <c r="B4" s="1805"/>
      <c r="C4" s="42" t="s">
        <v>168</v>
      </c>
      <c r="D4" s="43" t="s">
        <v>169</v>
      </c>
      <c r="E4" s="1861"/>
      <c r="F4" s="1861"/>
      <c r="G4" s="43" t="s">
        <v>148</v>
      </c>
      <c r="H4" s="43" t="s">
        <v>149</v>
      </c>
      <c r="I4" s="43" t="s">
        <v>150</v>
      </c>
      <c r="J4" s="43" t="s">
        <v>151</v>
      </c>
      <c r="K4" s="1807"/>
    </row>
    <row r="5" spans="1:11" ht="20.100000000000001" customHeight="1" thickTop="1" x14ac:dyDescent="0.25">
      <c r="A5" s="1863" t="s">
        <v>49</v>
      </c>
      <c r="B5" s="1863"/>
      <c r="C5" s="32"/>
      <c r="D5" s="33"/>
      <c r="E5" s="33"/>
      <c r="F5" s="33"/>
      <c r="G5" s="27"/>
      <c r="H5" s="27"/>
      <c r="I5" s="27"/>
      <c r="J5" s="27"/>
      <c r="K5" s="27"/>
    </row>
    <row r="6" spans="1:11" ht="20.100000000000001" customHeight="1" x14ac:dyDescent="0.25">
      <c r="A6" s="1855" t="s">
        <v>50</v>
      </c>
      <c r="B6" s="1855"/>
      <c r="C6" s="28"/>
      <c r="D6" s="29"/>
      <c r="E6" s="29"/>
      <c r="F6" s="29"/>
      <c r="G6" s="29"/>
      <c r="H6" s="29"/>
      <c r="I6" s="29"/>
      <c r="J6" s="29"/>
      <c r="K6" s="29"/>
    </row>
    <row r="7" spans="1:11" ht="20.100000000000001" customHeight="1" x14ac:dyDescent="0.25">
      <c r="A7" s="1855" t="s">
        <v>51</v>
      </c>
      <c r="B7" s="1855"/>
      <c r="C7" s="28"/>
      <c r="D7" s="29"/>
      <c r="E7" s="29"/>
      <c r="F7" s="29"/>
      <c r="G7" s="29"/>
      <c r="H7" s="29"/>
      <c r="I7" s="29"/>
      <c r="J7" s="29"/>
      <c r="K7" s="29"/>
    </row>
    <row r="8" spans="1:11" ht="20.100000000000001" customHeight="1" x14ac:dyDescent="0.25">
      <c r="A8" s="1855" t="s">
        <v>52</v>
      </c>
      <c r="B8" s="1855"/>
      <c r="C8" s="28"/>
      <c r="D8" s="29" t="s">
        <v>105</v>
      </c>
      <c r="E8" s="29"/>
      <c r="F8" s="29"/>
      <c r="G8" s="29"/>
      <c r="H8" s="29"/>
      <c r="I8" s="29"/>
      <c r="J8" s="29"/>
      <c r="K8" s="29"/>
    </row>
    <row r="9" spans="1:11" ht="20.100000000000001" customHeight="1" x14ac:dyDescent="0.25">
      <c r="A9" s="1855" t="s">
        <v>53</v>
      </c>
      <c r="B9" s="1855"/>
      <c r="C9" s="28"/>
      <c r="D9" s="29"/>
      <c r="E9" s="29"/>
      <c r="F9" s="29"/>
      <c r="G9" s="29"/>
      <c r="H9" s="29"/>
      <c r="I9" s="29"/>
      <c r="J9" s="29"/>
      <c r="K9" s="29"/>
    </row>
    <row r="10" spans="1:11" ht="20.100000000000001" customHeight="1" x14ac:dyDescent="0.25">
      <c r="A10" s="1855" t="s">
        <v>54</v>
      </c>
      <c r="B10" s="1855"/>
      <c r="C10" s="28"/>
      <c r="D10" s="29"/>
      <c r="E10" s="29"/>
      <c r="F10" s="29"/>
      <c r="G10" s="34"/>
      <c r="H10" s="29"/>
      <c r="I10" s="29"/>
      <c r="J10" s="29"/>
      <c r="K10" s="29"/>
    </row>
    <row r="11" spans="1:11" ht="20.100000000000001" customHeight="1" x14ac:dyDescent="0.25">
      <c r="A11" s="1855" t="s">
        <v>55</v>
      </c>
      <c r="B11" s="1855"/>
      <c r="C11" s="28"/>
      <c r="D11" s="29"/>
      <c r="E11" s="29"/>
      <c r="F11" s="29"/>
      <c r="G11" s="29"/>
      <c r="H11" s="29"/>
      <c r="I11" s="29"/>
      <c r="J11" s="29"/>
      <c r="K11" s="29"/>
    </row>
    <row r="12" spans="1:11" ht="20.100000000000001" customHeight="1" x14ac:dyDescent="0.25">
      <c r="A12" s="1855" t="s">
        <v>56</v>
      </c>
      <c r="B12" s="1855"/>
      <c r="C12" s="28"/>
      <c r="D12" s="29"/>
      <c r="E12" s="29"/>
      <c r="F12" s="29"/>
      <c r="G12" s="29"/>
      <c r="H12" s="29"/>
      <c r="I12" s="29"/>
      <c r="J12" s="29"/>
      <c r="K12" s="29"/>
    </row>
    <row r="13" spans="1:11" ht="20.100000000000001" customHeight="1" x14ac:dyDescent="0.25">
      <c r="A13" s="1855" t="s">
        <v>57</v>
      </c>
      <c r="B13" s="1855"/>
      <c r="C13" s="28"/>
      <c r="D13" s="29"/>
      <c r="E13" s="29"/>
      <c r="F13" s="29"/>
      <c r="G13" s="29"/>
      <c r="H13" s="29"/>
      <c r="I13" s="29"/>
      <c r="J13" s="29"/>
      <c r="K13" s="29"/>
    </row>
    <row r="14" spans="1:11" ht="20.100000000000001" customHeight="1" x14ac:dyDescent="0.25">
      <c r="A14" s="1854" t="s">
        <v>154</v>
      </c>
      <c r="B14" s="1854"/>
      <c r="C14" s="28"/>
      <c r="D14" s="29"/>
      <c r="E14" s="29"/>
      <c r="F14" s="29"/>
      <c r="G14" s="29"/>
      <c r="H14" s="29"/>
      <c r="I14" s="29"/>
      <c r="J14" s="29"/>
      <c r="K14" s="29"/>
    </row>
    <row r="15" spans="1:11" ht="20.100000000000001" customHeight="1" x14ac:dyDescent="0.25">
      <c r="A15" s="1854" t="s">
        <v>155</v>
      </c>
      <c r="B15" s="1854"/>
      <c r="C15" s="28"/>
      <c r="D15" s="29"/>
      <c r="E15" s="29"/>
      <c r="F15" s="29"/>
      <c r="G15" s="29"/>
      <c r="H15" s="29"/>
      <c r="I15" s="29"/>
      <c r="J15" s="29"/>
      <c r="K15" s="29"/>
    </row>
    <row r="16" spans="1:11" ht="20.100000000000001" customHeight="1" x14ac:dyDescent="0.25">
      <c r="A16" s="1854" t="s">
        <v>156</v>
      </c>
      <c r="B16" s="1854"/>
      <c r="C16" s="28"/>
      <c r="D16" s="29"/>
      <c r="E16" s="29"/>
      <c r="F16" s="29"/>
      <c r="G16" s="29"/>
      <c r="H16" s="29"/>
      <c r="I16" s="29"/>
      <c r="J16" s="29"/>
      <c r="K16" s="29"/>
    </row>
    <row r="17" spans="1:11" ht="20.100000000000001" customHeight="1" x14ac:dyDescent="0.25">
      <c r="A17" s="1854" t="s">
        <v>158</v>
      </c>
      <c r="B17" s="1854"/>
      <c r="C17" s="28"/>
      <c r="D17" s="29"/>
      <c r="E17" s="29"/>
      <c r="F17" s="29"/>
      <c r="G17" s="29"/>
      <c r="H17" s="29"/>
      <c r="I17" s="29"/>
      <c r="J17" s="29"/>
      <c r="K17" s="29"/>
    </row>
    <row r="18" spans="1:11" ht="20.100000000000001" customHeight="1" x14ac:dyDescent="0.25">
      <c r="A18" s="1854" t="s">
        <v>157</v>
      </c>
      <c r="B18" s="1854"/>
      <c r="C18" s="28"/>
      <c r="D18" s="29"/>
      <c r="E18" s="29"/>
      <c r="F18" s="29"/>
      <c r="G18" s="29"/>
      <c r="H18" s="29"/>
      <c r="I18" s="29"/>
      <c r="J18" s="29"/>
      <c r="K18" s="29"/>
    </row>
    <row r="19" spans="1:11" ht="20.100000000000001" customHeight="1" x14ac:dyDescent="0.25">
      <c r="A19" s="1854" t="s">
        <v>162</v>
      </c>
      <c r="B19" s="1854"/>
      <c r="C19" s="28"/>
      <c r="D19" s="29"/>
      <c r="E19" s="29"/>
      <c r="F19" s="29"/>
      <c r="G19" s="29"/>
      <c r="H19" s="29"/>
      <c r="I19" s="29"/>
      <c r="J19" s="29"/>
      <c r="K19" s="29"/>
    </row>
    <row r="20" spans="1:11" ht="20.100000000000001" customHeight="1" x14ac:dyDescent="0.25">
      <c r="A20" s="1854" t="s">
        <v>170</v>
      </c>
      <c r="B20" s="1854"/>
      <c r="C20" s="28"/>
      <c r="D20" s="29"/>
      <c r="E20" s="29"/>
      <c r="F20" s="29"/>
      <c r="G20" s="29"/>
      <c r="H20" s="29"/>
      <c r="I20" s="29"/>
      <c r="J20" s="29"/>
      <c r="K20" s="29"/>
    </row>
    <row r="21" spans="1:11" ht="20.100000000000001" customHeight="1" x14ac:dyDescent="0.25">
      <c r="A21" s="1854" t="s">
        <v>159</v>
      </c>
      <c r="B21" s="1854"/>
      <c r="C21" s="28"/>
      <c r="D21" s="29"/>
      <c r="E21" s="29"/>
      <c r="F21" s="29"/>
      <c r="G21" s="29"/>
      <c r="H21" s="29"/>
      <c r="I21" s="29"/>
      <c r="J21" s="29"/>
      <c r="K21" s="29"/>
    </row>
    <row r="22" spans="1:11" ht="20.100000000000001" customHeight="1" x14ac:dyDescent="0.25">
      <c r="A22" s="1854" t="s">
        <v>160</v>
      </c>
      <c r="B22" s="1854"/>
      <c r="C22" s="28"/>
      <c r="D22" s="29"/>
      <c r="E22" s="29"/>
      <c r="F22" s="29"/>
      <c r="G22" s="29"/>
      <c r="H22" s="29"/>
      <c r="I22" s="29"/>
      <c r="J22" s="29"/>
      <c r="K22" s="29"/>
    </row>
    <row r="23" spans="1:11" ht="20.100000000000001" customHeight="1" x14ac:dyDescent="0.25">
      <c r="A23" s="1854" t="s">
        <v>161</v>
      </c>
      <c r="B23" s="1854"/>
      <c r="C23" s="28"/>
      <c r="D23" s="29"/>
      <c r="E23" s="29"/>
      <c r="F23" s="29"/>
      <c r="G23" s="29"/>
      <c r="H23" s="29"/>
      <c r="I23" s="29"/>
      <c r="J23" s="29"/>
      <c r="K23" s="29"/>
    </row>
    <row r="24" spans="1:11" ht="20.100000000000001" customHeight="1" x14ac:dyDescent="0.25">
      <c r="A24" s="1854" t="s">
        <v>163</v>
      </c>
      <c r="B24" s="1854"/>
      <c r="C24" s="28"/>
      <c r="D24" s="29"/>
      <c r="E24" s="29"/>
      <c r="F24" s="29"/>
      <c r="G24" s="29"/>
      <c r="H24" s="29"/>
      <c r="I24" s="29"/>
      <c r="J24" s="29"/>
      <c r="K24" s="29"/>
    </row>
    <row r="25" spans="1:11" ht="20.100000000000001" customHeight="1" x14ac:dyDescent="0.25">
      <c r="A25" s="1854" t="s">
        <v>164</v>
      </c>
      <c r="B25" s="1854"/>
      <c r="C25" s="28"/>
      <c r="D25" s="29"/>
      <c r="E25" s="29"/>
      <c r="F25" s="29"/>
      <c r="G25" s="29"/>
      <c r="H25" s="29"/>
      <c r="I25" s="29"/>
      <c r="J25" s="29"/>
      <c r="K25" s="29"/>
    </row>
    <row r="26" spans="1:11" ht="20.100000000000001" customHeight="1" x14ac:dyDescent="0.25">
      <c r="A26" s="1854" t="s">
        <v>173</v>
      </c>
      <c r="B26" s="1854"/>
      <c r="C26" s="28"/>
      <c r="D26" s="29"/>
      <c r="E26" s="29"/>
      <c r="F26" s="29"/>
      <c r="G26" s="29"/>
      <c r="H26" s="29"/>
      <c r="I26" s="29"/>
      <c r="J26" s="29"/>
      <c r="K26" s="29"/>
    </row>
    <row r="27" spans="1:11" ht="28.5" customHeight="1" x14ac:dyDescent="0.25">
      <c r="A27" s="1852" t="s">
        <v>166</v>
      </c>
      <c r="B27" s="30" t="s">
        <v>31</v>
      </c>
      <c r="C27" s="31"/>
      <c r="D27" s="29"/>
      <c r="E27" s="29"/>
      <c r="F27" s="29"/>
      <c r="G27" s="29"/>
      <c r="H27" s="29"/>
      <c r="I27" s="29"/>
      <c r="J27" s="29"/>
      <c r="K27" s="29"/>
    </row>
    <row r="28" spans="1:11" ht="30.75" customHeight="1" thickBot="1" x14ac:dyDescent="0.3">
      <c r="A28" s="1853"/>
      <c r="B28" s="46" t="s">
        <v>133</v>
      </c>
      <c r="C28" s="47"/>
      <c r="D28" s="48"/>
      <c r="E28" s="48"/>
      <c r="F28" s="48"/>
      <c r="G28" s="48"/>
      <c r="H28" s="48"/>
      <c r="I28" s="48"/>
      <c r="J28" s="48"/>
      <c r="K28" s="48"/>
    </row>
    <row r="29" spans="1:11" ht="24.95" customHeight="1" thickTop="1" thickBot="1" x14ac:dyDescent="0.3">
      <c r="A29" s="1851" t="s">
        <v>16</v>
      </c>
      <c r="B29" s="1851"/>
      <c r="C29" s="49"/>
      <c r="D29" s="50"/>
      <c r="E29" s="50"/>
      <c r="F29" s="50"/>
      <c r="G29" s="50"/>
      <c r="H29" s="50"/>
      <c r="I29" s="50"/>
      <c r="J29" s="50"/>
      <c r="K29" s="50"/>
    </row>
    <row r="30" spans="1:11" ht="15.75" thickTop="1" x14ac:dyDescent="0.25"/>
  </sheetData>
  <mergeCells count="33">
    <mergeCell ref="A10:B10"/>
    <mergeCell ref="A1:K1"/>
    <mergeCell ref="A2:K2"/>
    <mergeCell ref="A3:A4"/>
    <mergeCell ref="B3:B4"/>
    <mergeCell ref="C3:D3"/>
    <mergeCell ref="E3:E4"/>
    <mergeCell ref="F3:F4"/>
    <mergeCell ref="G3:J3"/>
    <mergeCell ref="K3:K4"/>
    <mergeCell ref="A5:B5"/>
    <mergeCell ref="A6:B6"/>
    <mergeCell ref="A7:B7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27:A28"/>
    <mergeCell ref="A23:B23"/>
    <mergeCell ref="A24:B24"/>
    <mergeCell ref="A25:B25"/>
    <mergeCell ref="A26:B26"/>
  </mergeCells>
  <pageMargins left="0.2" right="0.23" top="0.42" bottom="0.3" header="0.21" footer="0.2"/>
  <pageSetup paperSize="9" scale="83" orientation="landscape" verticalDpi="12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rightToLeft="1" zoomScale="70" zoomScaleNormal="70" workbookViewId="0">
      <selection activeCell="A9" sqref="A9:H9"/>
    </sheetView>
  </sheetViews>
  <sheetFormatPr defaultRowHeight="15" x14ac:dyDescent="0.25"/>
  <cols>
    <col min="1" max="1" width="32.140625" customWidth="1"/>
    <col min="2" max="2" width="20.7109375" customWidth="1"/>
    <col min="3" max="3" width="17.140625" customWidth="1"/>
    <col min="4" max="4" width="18.140625" customWidth="1"/>
    <col min="5" max="5" width="18.85546875" customWidth="1"/>
    <col min="6" max="7" width="18.140625" customWidth="1"/>
    <col min="8" max="8" width="21" customWidth="1"/>
  </cols>
  <sheetData>
    <row r="1" spans="1:9" ht="41.25" customHeight="1" x14ac:dyDescent="0.25">
      <c r="A1" s="1864" t="s">
        <v>189</v>
      </c>
      <c r="B1" s="1864"/>
      <c r="C1" s="1864"/>
      <c r="D1" s="1864"/>
      <c r="E1" s="1864"/>
      <c r="F1" s="1864"/>
      <c r="G1" s="1864"/>
      <c r="H1" s="1864"/>
      <c r="I1" s="54"/>
    </row>
    <row r="2" spans="1:9" ht="39" customHeight="1" thickBot="1" x14ac:dyDescent="0.3">
      <c r="A2" s="1866" t="s">
        <v>283</v>
      </c>
      <c r="B2" s="1866"/>
      <c r="C2" s="1866"/>
      <c r="D2" s="1866"/>
      <c r="E2" s="1866"/>
      <c r="F2" s="1866"/>
      <c r="G2" s="1866"/>
      <c r="H2" s="1866"/>
    </row>
    <row r="3" spans="1:9" ht="32.25" customHeight="1" thickTop="1" thickBot="1" x14ac:dyDescent="0.3">
      <c r="A3" s="1865" t="s">
        <v>152</v>
      </c>
      <c r="B3" s="1867" t="s">
        <v>146</v>
      </c>
      <c r="C3" s="1871" t="s">
        <v>147</v>
      </c>
      <c r="D3" s="1872"/>
      <c r="E3" s="1872"/>
      <c r="F3" s="1872"/>
      <c r="G3" s="1873"/>
      <c r="H3" s="1869" t="s">
        <v>188</v>
      </c>
    </row>
    <row r="4" spans="1:9" ht="45" customHeight="1" thickTop="1" thickBot="1" x14ac:dyDescent="0.3">
      <c r="A4" s="1866"/>
      <c r="B4" s="1868"/>
      <c r="C4" s="68" t="s">
        <v>148</v>
      </c>
      <c r="D4" s="68" t="s">
        <v>149</v>
      </c>
      <c r="E4" s="68" t="s">
        <v>150</v>
      </c>
      <c r="F4" s="68" t="s">
        <v>151</v>
      </c>
      <c r="G4" s="68" t="s">
        <v>0</v>
      </c>
      <c r="H4" s="1870"/>
    </row>
    <row r="5" spans="1:9" ht="35.25" customHeight="1" thickTop="1" thickBot="1" x14ac:dyDescent="0.3">
      <c r="A5" s="247" t="s">
        <v>292</v>
      </c>
      <c r="B5" s="228"/>
      <c r="C5" s="228"/>
      <c r="D5" s="228"/>
      <c r="E5" s="228"/>
      <c r="F5" s="228"/>
      <c r="G5" s="228"/>
      <c r="H5" s="227"/>
    </row>
    <row r="6" spans="1:9" ht="30" customHeight="1" thickTop="1" x14ac:dyDescent="0.25">
      <c r="A6" s="248" t="s">
        <v>25</v>
      </c>
      <c r="B6" s="225">
        <v>448</v>
      </c>
      <c r="C6" s="246">
        <v>0</v>
      </c>
      <c r="D6" s="246">
        <v>0</v>
      </c>
      <c r="E6" s="246">
        <v>1</v>
      </c>
      <c r="F6" s="246">
        <v>8</v>
      </c>
      <c r="G6" s="246">
        <v>9</v>
      </c>
      <c r="H6" s="246">
        <f>B6+G6</f>
        <v>457</v>
      </c>
    </row>
    <row r="7" spans="1:9" ht="30" customHeight="1" x14ac:dyDescent="0.25">
      <c r="A7" s="251" t="s">
        <v>26</v>
      </c>
      <c r="B7" s="252">
        <v>258</v>
      </c>
      <c r="C7" s="253">
        <v>0</v>
      </c>
      <c r="D7" s="253">
        <v>4</v>
      </c>
      <c r="E7" s="253">
        <v>3</v>
      </c>
      <c r="F7" s="253">
        <v>4</v>
      </c>
      <c r="G7" s="253">
        <v>11</v>
      </c>
      <c r="H7" s="254">
        <f t="shared" ref="H7:H32" si="0">B7+G7</f>
        <v>269</v>
      </c>
    </row>
    <row r="8" spans="1:9" ht="30" customHeight="1" x14ac:dyDescent="0.25">
      <c r="A8" s="233" t="s">
        <v>27</v>
      </c>
      <c r="B8" s="224">
        <v>2276</v>
      </c>
      <c r="C8" s="242">
        <v>39</v>
      </c>
      <c r="D8" s="242">
        <v>120</v>
      </c>
      <c r="E8" s="242">
        <v>8</v>
      </c>
      <c r="F8" s="242">
        <v>29</v>
      </c>
      <c r="G8" s="242">
        <v>196</v>
      </c>
      <c r="H8" s="246">
        <f t="shared" si="0"/>
        <v>2472</v>
      </c>
    </row>
    <row r="9" spans="1:9" ht="30" customHeight="1" x14ac:dyDescent="0.25">
      <c r="A9" s="233" t="s">
        <v>28</v>
      </c>
      <c r="B9" s="224">
        <v>2850</v>
      </c>
      <c r="C9" s="242">
        <v>425</v>
      </c>
      <c r="D9" s="242">
        <v>68</v>
      </c>
      <c r="E9" s="242">
        <v>11</v>
      </c>
      <c r="F9" s="242">
        <v>222</v>
      </c>
      <c r="G9" s="242">
        <v>726</v>
      </c>
      <c r="H9" s="246">
        <f t="shared" si="0"/>
        <v>3576</v>
      </c>
    </row>
    <row r="10" spans="1:9" ht="30" customHeight="1" x14ac:dyDescent="0.25">
      <c r="A10" s="233" t="s">
        <v>29</v>
      </c>
      <c r="B10" s="224">
        <v>0</v>
      </c>
      <c r="C10" s="242">
        <v>29</v>
      </c>
      <c r="D10" s="242">
        <v>62</v>
      </c>
      <c r="E10" s="242">
        <v>28</v>
      </c>
      <c r="F10" s="242">
        <v>24</v>
      </c>
      <c r="G10" s="242">
        <v>143</v>
      </c>
      <c r="H10" s="246">
        <f t="shared" si="0"/>
        <v>143</v>
      </c>
    </row>
    <row r="11" spans="1:9" ht="30" customHeight="1" x14ac:dyDescent="0.25">
      <c r="A11" s="233" t="s">
        <v>30</v>
      </c>
      <c r="B11" s="224">
        <v>2124</v>
      </c>
      <c r="C11" s="242">
        <v>161</v>
      </c>
      <c r="D11" s="242">
        <v>28</v>
      </c>
      <c r="E11" s="242">
        <v>24</v>
      </c>
      <c r="F11" s="242">
        <v>114</v>
      </c>
      <c r="G11" s="242">
        <v>327</v>
      </c>
      <c r="H11" s="246">
        <f t="shared" si="0"/>
        <v>2451</v>
      </c>
    </row>
    <row r="12" spans="1:9" ht="30" customHeight="1" x14ac:dyDescent="0.25">
      <c r="A12" s="233" t="s">
        <v>31</v>
      </c>
      <c r="B12" s="224">
        <v>3368</v>
      </c>
      <c r="C12" s="242">
        <v>733</v>
      </c>
      <c r="D12" s="242">
        <v>170</v>
      </c>
      <c r="E12" s="242">
        <v>157</v>
      </c>
      <c r="F12" s="242">
        <v>267</v>
      </c>
      <c r="G12" s="242">
        <v>1327</v>
      </c>
      <c r="H12" s="246">
        <f t="shared" si="0"/>
        <v>4695</v>
      </c>
    </row>
    <row r="13" spans="1:9" ht="30" customHeight="1" x14ac:dyDescent="0.25">
      <c r="A13" s="233" t="s">
        <v>32</v>
      </c>
      <c r="B13" s="224">
        <v>47232</v>
      </c>
      <c r="C13" s="242">
        <v>19</v>
      </c>
      <c r="D13" s="242">
        <v>84</v>
      </c>
      <c r="E13" s="242">
        <v>257</v>
      </c>
      <c r="F13" s="242">
        <v>187</v>
      </c>
      <c r="G13" s="242">
        <v>547</v>
      </c>
      <c r="H13" s="246">
        <f t="shared" si="0"/>
        <v>47779</v>
      </c>
    </row>
    <row r="14" spans="1:9" ht="30" customHeight="1" x14ac:dyDescent="0.25">
      <c r="A14" s="233" t="s">
        <v>33</v>
      </c>
      <c r="B14" s="224">
        <v>2537</v>
      </c>
      <c r="C14" s="242">
        <v>2</v>
      </c>
      <c r="D14" s="242">
        <v>151</v>
      </c>
      <c r="E14" s="242">
        <v>41</v>
      </c>
      <c r="F14" s="242">
        <v>233</v>
      </c>
      <c r="G14" s="242">
        <v>427</v>
      </c>
      <c r="H14" s="246">
        <f t="shared" si="0"/>
        <v>2964</v>
      </c>
    </row>
    <row r="15" spans="1:9" ht="30" customHeight="1" x14ac:dyDescent="0.25">
      <c r="A15" s="233" t="s">
        <v>34</v>
      </c>
      <c r="B15" s="224">
        <v>2979</v>
      </c>
      <c r="C15" s="242">
        <v>145</v>
      </c>
      <c r="D15" s="242">
        <v>95</v>
      </c>
      <c r="E15" s="242">
        <v>53</v>
      </c>
      <c r="F15" s="242">
        <v>27</v>
      </c>
      <c r="G15" s="242">
        <v>320</v>
      </c>
      <c r="H15" s="246">
        <f t="shared" si="0"/>
        <v>3299</v>
      </c>
    </row>
    <row r="16" spans="1:9" ht="30" customHeight="1" x14ac:dyDescent="0.25">
      <c r="A16" s="233" t="s">
        <v>35</v>
      </c>
      <c r="B16" s="224">
        <v>1106</v>
      </c>
      <c r="C16" s="242">
        <v>18</v>
      </c>
      <c r="D16" s="242">
        <v>26</v>
      </c>
      <c r="E16" s="242">
        <v>21</v>
      </c>
      <c r="F16" s="242">
        <v>0</v>
      </c>
      <c r="G16" s="242">
        <v>65</v>
      </c>
      <c r="H16" s="246">
        <f t="shared" si="0"/>
        <v>1171</v>
      </c>
    </row>
    <row r="17" spans="1:8" ht="30" customHeight="1" x14ac:dyDescent="0.25">
      <c r="A17" s="233" t="s">
        <v>36</v>
      </c>
      <c r="B17" s="224">
        <v>2892</v>
      </c>
      <c r="C17" s="242">
        <v>132</v>
      </c>
      <c r="D17" s="242">
        <v>95</v>
      </c>
      <c r="E17" s="242">
        <v>25</v>
      </c>
      <c r="F17" s="242">
        <v>58</v>
      </c>
      <c r="G17" s="242">
        <v>310</v>
      </c>
      <c r="H17" s="246">
        <f t="shared" si="0"/>
        <v>3202</v>
      </c>
    </row>
    <row r="18" spans="1:8" ht="30" customHeight="1" x14ac:dyDescent="0.25">
      <c r="A18" s="233" t="s">
        <v>37</v>
      </c>
      <c r="B18" s="224">
        <v>509</v>
      </c>
      <c r="C18" s="242">
        <v>12</v>
      </c>
      <c r="D18" s="242">
        <v>0</v>
      </c>
      <c r="E18" s="242">
        <v>0</v>
      </c>
      <c r="F18" s="242">
        <v>0</v>
      </c>
      <c r="G18" s="242">
        <v>12</v>
      </c>
      <c r="H18" s="246">
        <f t="shared" si="0"/>
        <v>521</v>
      </c>
    </row>
    <row r="19" spans="1:8" ht="30" customHeight="1" x14ac:dyDescent="0.25">
      <c r="A19" s="233" t="s">
        <v>38</v>
      </c>
      <c r="B19" s="224">
        <v>365</v>
      </c>
      <c r="C19" s="242">
        <v>8</v>
      </c>
      <c r="D19" s="242">
        <v>28</v>
      </c>
      <c r="E19" s="242">
        <v>0</v>
      </c>
      <c r="F19" s="242">
        <v>18</v>
      </c>
      <c r="G19" s="242">
        <v>54</v>
      </c>
      <c r="H19" s="246">
        <f t="shared" si="0"/>
        <v>419</v>
      </c>
    </row>
    <row r="20" spans="1:8" ht="30" customHeight="1" x14ac:dyDescent="0.25">
      <c r="A20" s="233" t="s">
        <v>39</v>
      </c>
      <c r="B20" s="224">
        <v>711</v>
      </c>
      <c r="C20" s="242">
        <v>11</v>
      </c>
      <c r="D20" s="242">
        <v>51</v>
      </c>
      <c r="E20" s="242">
        <v>28</v>
      </c>
      <c r="F20" s="242">
        <v>10</v>
      </c>
      <c r="G20" s="242">
        <v>100</v>
      </c>
      <c r="H20" s="246">
        <f t="shared" si="0"/>
        <v>811</v>
      </c>
    </row>
    <row r="21" spans="1:8" ht="30" customHeight="1" x14ac:dyDescent="0.25">
      <c r="A21" s="233" t="s">
        <v>40</v>
      </c>
      <c r="B21" s="224">
        <v>620</v>
      </c>
      <c r="C21" s="242">
        <v>0</v>
      </c>
      <c r="D21" s="242">
        <v>1</v>
      </c>
      <c r="E21" s="242">
        <v>0</v>
      </c>
      <c r="F21" s="242">
        <v>2</v>
      </c>
      <c r="G21" s="242">
        <v>3</v>
      </c>
      <c r="H21" s="246">
        <f t="shared" si="0"/>
        <v>623</v>
      </c>
    </row>
    <row r="22" spans="1:8" ht="30" customHeight="1" x14ac:dyDescent="0.25">
      <c r="A22" s="233" t="s">
        <v>41</v>
      </c>
      <c r="B22" s="224">
        <v>1221</v>
      </c>
      <c r="C22" s="242">
        <v>24</v>
      </c>
      <c r="D22" s="242">
        <v>51</v>
      </c>
      <c r="E22" s="242">
        <v>16</v>
      </c>
      <c r="F22" s="242">
        <v>13</v>
      </c>
      <c r="G22" s="242">
        <v>104</v>
      </c>
      <c r="H22" s="246">
        <f t="shared" si="0"/>
        <v>1325</v>
      </c>
    </row>
    <row r="23" spans="1:8" ht="30" customHeight="1" x14ac:dyDescent="0.25">
      <c r="A23" s="233" t="s">
        <v>42</v>
      </c>
      <c r="B23" s="224">
        <v>119</v>
      </c>
      <c r="C23" s="242">
        <v>70</v>
      </c>
      <c r="D23" s="242">
        <v>20</v>
      </c>
      <c r="E23" s="242">
        <v>10</v>
      </c>
      <c r="F23" s="242">
        <v>1</v>
      </c>
      <c r="G23" s="242">
        <v>101</v>
      </c>
      <c r="H23" s="246">
        <f t="shared" si="0"/>
        <v>220</v>
      </c>
    </row>
    <row r="24" spans="1:8" ht="30" customHeight="1" x14ac:dyDescent="0.25">
      <c r="A24" s="233" t="s">
        <v>43</v>
      </c>
      <c r="B24" s="224">
        <v>258</v>
      </c>
      <c r="C24" s="242">
        <v>2</v>
      </c>
      <c r="D24" s="242">
        <v>1</v>
      </c>
      <c r="E24" s="242">
        <v>3</v>
      </c>
      <c r="F24" s="242">
        <v>5</v>
      </c>
      <c r="G24" s="242">
        <v>11</v>
      </c>
      <c r="H24" s="246">
        <f t="shared" si="0"/>
        <v>269</v>
      </c>
    </row>
    <row r="25" spans="1:8" ht="30" customHeight="1" x14ac:dyDescent="0.25">
      <c r="A25" s="233" t="s">
        <v>44</v>
      </c>
      <c r="B25" s="224">
        <v>673</v>
      </c>
      <c r="C25" s="242">
        <v>15</v>
      </c>
      <c r="D25" s="242">
        <v>11</v>
      </c>
      <c r="E25" s="242">
        <v>1</v>
      </c>
      <c r="F25" s="242">
        <v>11</v>
      </c>
      <c r="G25" s="242">
        <v>38</v>
      </c>
      <c r="H25" s="246">
        <f t="shared" si="0"/>
        <v>711</v>
      </c>
    </row>
    <row r="26" spans="1:8" ht="30" customHeight="1" x14ac:dyDescent="0.25">
      <c r="A26" s="233" t="s">
        <v>45</v>
      </c>
      <c r="B26" s="224">
        <v>558</v>
      </c>
      <c r="C26" s="242">
        <v>0</v>
      </c>
      <c r="D26" s="242">
        <v>9</v>
      </c>
      <c r="E26" s="242">
        <v>0</v>
      </c>
      <c r="F26" s="242">
        <v>0</v>
      </c>
      <c r="G26" s="242">
        <v>9</v>
      </c>
      <c r="H26" s="246">
        <f t="shared" si="0"/>
        <v>567</v>
      </c>
    </row>
    <row r="27" spans="1:8" ht="30" customHeight="1" x14ac:dyDescent="0.25">
      <c r="A27" s="249" t="s">
        <v>46</v>
      </c>
      <c r="B27" s="224">
        <v>255</v>
      </c>
      <c r="C27" s="242">
        <v>6</v>
      </c>
      <c r="D27" s="242">
        <v>8</v>
      </c>
      <c r="E27" s="242">
        <v>0</v>
      </c>
      <c r="F27" s="242">
        <v>4</v>
      </c>
      <c r="G27" s="242">
        <v>18</v>
      </c>
      <c r="H27" s="246">
        <f t="shared" si="0"/>
        <v>273</v>
      </c>
    </row>
    <row r="28" spans="1:8" ht="30" customHeight="1" x14ac:dyDescent="0.25">
      <c r="A28" s="241" t="s">
        <v>153</v>
      </c>
      <c r="B28" s="224">
        <v>317</v>
      </c>
      <c r="C28" s="242">
        <v>0</v>
      </c>
      <c r="D28" s="242">
        <v>9</v>
      </c>
      <c r="E28" s="242">
        <v>0</v>
      </c>
      <c r="F28" s="242">
        <v>0</v>
      </c>
      <c r="G28" s="242">
        <v>9</v>
      </c>
      <c r="H28" s="246">
        <f t="shared" si="0"/>
        <v>326</v>
      </c>
    </row>
    <row r="29" spans="1:8" ht="30" customHeight="1" x14ac:dyDescent="0.25">
      <c r="A29" s="241" t="s">
        <v>172</v>
      </c>
      <c r="B29" s="224">
        <v>226</v>
      </c>
      <c r="C29" s="242">
        <v>20</v>
      </c>
      <c r="D29" s="242">
        <v>13</v>
      </c>
      <c r="E29" s="242">
        <v>3</v>
      </c>
      <c r="F29" s="242">
        <v>0</v>
      </c>
      <c r="G29" s="242">
        <v>36</v>
      </c>
      <c r="H29" s="246">
        <f t="shared" si="0"/>
        <v>262</v>
      </c>
    </row>
    <row r="30" spans="1:8" ht="30" customHeight="1" x14ac:dyDescent="0.25">
      <c r="A30" s="243" t="s">
        <v>47</v>
      </c>
      <c r="B30" s="224">
        <v>374</v>
      </c>
      <c r="C30" s="242">
        <v>10</v>
      </c>
      <c r="D30" s="242">
        <v>3</v>
      </c>
      <c r="E30" s="242">
        <v>1</v>
      </c>
      <c r="F30" s="242">
        <v>4</v>
      </c>
      <c r="G30" s="242">
        <v>18</v>
      </c>
      <c r="H30" s="246">
        <f t="shared" si="0"/>
        <v>392</v>
      </c>
    </row>
    <row r="31" spans="1:8" ht="30" customHeight="1" x14ac:dyDescent="0.25">
      <c r="A31" s="243" t="s">
        <v>48</v>
      </c>
      <c r="B31" s="224">
        <v>348</v>
      </c>
      <c r="C31" s="242">
        <v>0</v>
      </c>
      <c r="D31" s="242">
        <v>0</v>
      </c>
      <c r="E31" s="242">
        <v>0</v>
      </c>
      <c r="F31" s="242">
        <v>0</v>
      </c>
      <c r="G31" s="242">
        <v>0</v>
      </c>
      <c r="H31" s="246">
        <f t="shared" si="0"/>
        <v>348</v>
      </c>
    </row>
    <row r="32" spans="1:8" ht="30" customHeight="1" thickBot="1" x14ac:dyDescent="0.3">
      <c r="A32" s="250" t="s">
        <v>58</v>
      </c>
      <c r="B32" s="244">
        <v>74624</v>
      </c>
      <c r="C32" s="168">
        <v>1881</v>
      </c>
      <c r="D32" s="168">
        <v>1108</v>
      </c>
      <c r="E32" s="168">
        <v>691</v>
      </c>
      <c r="F32" s="168">
        <v>1241</v>
      </c>
      <c r="G32" s="168">
        <v>4921</v>
      </c>
      <c r="H32" s="168">
        <f t="shared" si="0"/>
        <v>79545</v>
      </c>
    </row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</sheetData>
  <mergeCells count="6">
    <mergeCell ref="A1:H1"/>
    <mergeCell ref="A3:A4"/>
    <mergeCell ref="B3:B4"/>
    <mergeCell ref="H3:H4"/>
    <mergeCell ref="A2:H2"/>
    <mergeCell ref="C3:G3"/>
  </mergeCells>
  <pageMargins left="0.7" right="0.7" top="1" bottom="0.75" header="0.69" footer="0.3"/>
  <pageSetup paperSize="9" scale="56" orientation="portrait" verticalDpi="12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rightToLeft="1" view="pageBreakPreview" zoomScale="60" workbookViewId="0">
      <selection activeCell="A5" sqref="A5:H21"/>
    </sheetView>
  </sheetViews>
  <sheetFormatPr defaultRowHeight="15" x14ac:dyDescent="0.25"/>
  <cols>
    <col min="1" max="1" width="32.42578125" customWidth="1"/>
    <col min="2" max="2" width="10.28515625" customWidth="1"/>
    <col min="3" max="3" width="17.5703125" customWidth="1"/>
    <col min="4" max="4" width="16.85546875" customWidth="1"/>
    <col min="5" max="5" width="17.28515625" customWidth="1"/>
    <col min="6" max="6" width="17" customWidth="1"/>
    <col min="7" max="7" width="16" customWidth="1"/>
    <col min="8" max="8" width="14.28515625" customWidth="1"/>
  </cols>
  <sheetData>
    <row r="1" spans="1:8" ht="30" customHeight="1" x14ac:dyDescent="0.25">
      <c r="A1" s="1831" t="s">
        <v>189</v>
      </c>
      <c r="B1" s="1831"/>
      <c r="C1" s="1831"/>
      <c r="D1" s="1831"/>
      <c r="E1" s="1831"/>
      <c r="F1" s="1831"/>
      <c r="G1" s="1831"/>
      <c r="H1" s="1831"/>
    </row>
    <row r="2" spans="1:8" ht="28.5" customHeight="1" thickBot="1" x14ac:dyDescent="0.3">
      <c r="A2" s="1866" t="s">
        <v>177</v>
      </c>
      <c r="B2" s="1866"/>
      <c r="C2" s="1866"/>
      <c r="D2" s="1866"/>
      <c r="E2" s="1866"/>
      <c r="F2" s="1866"/>
      <c r="G2" s="1866"/>
      <c r="H2" s="1866"/>
    </row>
    <row r="3" spans="1:8" ht="21.75" thickTop="1" thickBot="1" x14ac:dyDescent="0.3">
      <c r="A3" s="1865" t="s">
        <v>152</v>
      </c>
      <c r="B3" s="66"/>
      <c r="C3" s="1867" t="s">
        <v>146</v>
      </c>
      <c r="D3" s="1872" t="s">
        <v>147</v>
      </c>
      <c r="E3" s="1872"/>
      <c r="F3" s="1872"/>
      <c r="G3" s="1872"/>
      <c r="H3" s="1869" t="s">
        <v>188</v>
      </c>
    </row>
    <row r="4" spans="1:8" ht="21.75" thickTop="1" thickBot="1" x14ac:dyDescent="0.3">
      <c r="A4" s="1866"/>
      <c r="B4" s="67"/>
      <c r="C4" s="1868"/>
      <c r="D4" s="68" t="s">
        <v>148</v>
      </c>
      <c r="E4" s="68" t="s">
        <v>149</v>
      </c>
      <c r="F4" s="68" t="s">
        <v>150</v>
      </c>
      <c r="G4" s="68" t="s">
        <v>151</v>
      </c>
      <c r="H4" s="1870"/>
    </row>
    <row r="5" spans="1:8" ht="21" thickTop="1" x14ac:dyDescent="0.3">
      <c r="A5" s="70"/>
      <c r="B5" s="70"/>
      <c r="C5" s="70"/>
      <c r="D5" s="71"/>
      <c r="E5" s="71"/>
      <c r="F5" s="71"/>
      <c r="G5" s="71"/>
      <c r="H5" s="71"/>
    </row>
    <row r="6" spans="1:8" ht="20.25" x14ac:dyDescent="0.3">
      <c r="A6" s="70"/>
      <c r="B6" s="70"/>
      <c r="C6" s="70"/>
      <c r="D6" s="71"/>
      <c r="E6" s="71"/>
      <c r="F6" s="71"/>
      <c r="G6" s="71"/>
      <c r="H6" s="71"/>
    </row>
    <row r="7" spans="1:8" ht="20.25" x14ac:dyDescent="0.3">
      <c r="A7" s="72"/>
      <c r="B7" s="72"/>
      <c r="C7" s="72"/>
      <c r="D7" s="71"/>
      <c r="E7" s="71"/>
      <c r="F7" s="71"/>
      <c r="G7" s="71"/>
      <c r="H7" s="71"/>
    </row>
    <row r="8" spans="1:8" ht="20.25" x14ac:dyDescent="0.3">
      <c r="A8" s="73"/>
      <c r="B8" s="73"/>
      <c r="C8" s="73"/>
      <c r="D8" s="71"/>
      <c r="E8" s="71"/>
      <c r="F8" s="71"/>
      <c r="G8" s="71"/>
      <c r="H8" s="71"/>
    </row>
    <row r="9" spans="1:8" ht="20.25" x14ac:dyDescent="0.3">
      <c r="A9" s="73"/>
      <c r="B9" s="73"/>
      <c r="C9" s="73"/>
      <c r="D9" s="71"/>
      <c r="E9" s="71"/>
      <c r="F9" s="71"/>
      <c r="G9" s="71"/>
      <c r="H9" s="71"/>
    </row>
    <row r="10" spans="1:8" ht="21" x14ac:dyDescent="0.35">
      <c r="A10" s="74"/>
      <c r="B10" s="74"/>
      <c r="C10" s="74"/>
      <c r="D10" s="75"/>
      <c r="E10" s="75"/>
      <c r="F10" s="75"/>
      <c r="G10" s="75"/>
      <c r="H10" s="75"/>
    </row>
    <row r="11" spans="1:8" ht="21" x14ac:dyDescent="0.35">
      <c r="A11" s="74"/>
      <c r="B11" s="74"/>
      <c r="C11" s="74"/>
      <c r="D11" s="75"/>
      <c r="E11" s="75"/>
      <c r="F11" s="75"/>
      <c r="G11" s="75"/>
      <c r="H11" s="75"/>
    </row>
    <row r="12" spans="1:8" ht="24.95" customHeight="1" x14ac:dyDescent="0.35">
      <c r="A12" s="79"/>
      <c r="B12" s="80"/>
      <c r="C12" s="80"/>
      <c r="D12" s="81"/>
      <c r="E12" s="81"/>
      <c r="F12" s="81"/>
      <c r="G12" s="81"/>
      <c r="H12" s="81"/>
    </row>
    <row r="13" spans="1:8" ht="24.95" customHeight="1" x14ac:dyDescent="0.35">
      <c r="A13" s="70"/>
      <c r="B13" s="70"/>
      <c r="C13" s="70"/>
      <c r="D13" s="75"/>
      <c r="E13" s="75"/>
      <c r="F13" s="75"/>
      <c r="G13" s="75"/>
      <c r="H13" s="75"/>
    </row>
    <row r="14" spans="1:8" ht="24.95" customHeight="1" x14ac:dyDescent="0.35">
      <c r="A14" s="74"/>
      <c r="B14" s="74"/>
      <c r="C14" s="74"/>
      <c r="D14" s="75"/>
      <c r="E14" s="75"/>
      <c r="F14" s="75"/>
      <c r="G14" s="75"/>
      <c r="H14" s="75"/>
    </row>
    <row r="15" spans="1:8" ht="24.95" customHeight="1" x14ac:dyDescent="0.35">
      <c r="A15" s="74"/>
      <c r="B15" s="74"/>
      <c r="C15" s="74"/>
      <c r="D15" s="75"/>
      <c r="E15" s="75"/>
      <c r="F15" s="75"/>
      <c r="G15" s="75"/>
      <c r="H15" s="75"/>
    </row>
    <row r="16" spans="1:8" ht="24.95" customHeight="1" x14ac:dyDescent="0.35">
      <c r="A16" s="74"/>
      <c r="B16" s="74"/>
      <c r="C16" s="74"/>
      <c r="D16" s="75"/>
      <c r="E16" s="75"/>
      <c r="F16" s="75"/>
      <c r="G16" s="75"/>
      <c r="H16" s="75"/>
    </row>
    <row r="17" spans="1:8" ht="24.95" customHeight="1" x14ac:dyDescent="0.35">
      <c r="A17" s="74"/>
      <c r="B17" s="74"/>
      <c r="C17" s="74"/>
      <c r="D17" s="75"/>
      <c r="E17" s="75"/>
      <c r="F17" s="75"/>
      <c r="G17" s="75"/>
      <c r="H17" s="75"/>
    </row>
    <row r="18" spans="1:8" ht="24.95" customHeight="1" x14ac:dyDescent="0.35">
      <c r="A18" s="74"/>
      <c r="B18" s="74"/>
      <c r="C18" s="74"/>
      <c r="D18" s="75"/>
      <c r="E18" s="75"/>
      <c r="F18" s="75"/>
      <c r="G18" s="75"/>
      <c r="H18" s="75"/>
    </row>
    <row r="19" spans="1:8" ht="24.95" customHeight="1" x14ac:dyDescent="0.35">
      <c r="A19" s="74"/>
      <c r="B19" s="74"/>
      <c r="C19" s="74"/>
      <c r="D19" s="75"/>
      <c r="E19" s="75"/>
      <c r="F19" s="75"/>
      <c r="G19" s="75"/>
      <c r="H19" s="75"/>
    </row>
    <row r="20" spans="1:8" ht="24.95" customHeight="1" x14ac:dyDescent="0.35">
      <c r="A20" s="74"/>
      <c r="B20" s="74"/>
      <c r="C20" s="74"/>
      <c r="D20" s="75"/>
      <c r="E20" s="75"/>
      <c r="F20" s="75"/>
      <c r="G20" s="75"/>
      <c r="H20" s="75"/>
    </row>
    <row r="21" spans="1:8" ht="24.95" customHeight="1" x14ac:dyDescent="0.35">
      <c r="A21" s="74"/>
      <c r="B21" s="74"/>
      <c r="C21" s="74"/>
      <c r="D21" s="75"/>
      <c r="E21" s="75"/>
      <c r="F21" s="75"/>
      <c r="G21" s="75"/>
      <c r="H21" s="75"/>
    </row>
  </sheetData>
  <mergeCells count="6">
    <mergeCell ref="A1:H1"/>
    <mergeCell ref="A2:H2"/>
    <mergeCell ref="A3:A4"/>
    <mergeCell ref="C3:C4"/>
    <mergeCell ref="D3:G3"/>
    <mergeCell ref="H3:H4"/>
  </mergeCells>
  <pageMargins left="0.59" right="0.7" top="0.75" bottom="0.75" header="0.3" footer="0.3"/>
  <pageSetup paperSize="9" scale="62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rightToLeft="1" topLeftCell="A16" zoomScale="70" zoomScaleNormal="70" workbookViewId="0">
      <selection activeCell="I25" sqref="I25"/>
    </sheetView>
  </sheetViews>
  <sheetFormatPr defaultRowHeight="15" x14ac:dyDescent="0.25"/>
  <cols>
    <col min="1" max="1" width="27.7109375" customWidth="1"/>
    <col min="2" max="2" width="16" customWidth="1"/>
    <col min="3" max="3" width="17.7109375" customWidth="1"/>
    <col min="4" max="4" width="17" customWidth="1"/>
    <col min="5" max="6" width="16.28515625" customWidth="1"/>
    <col min="7" max="7" width="14.7109375" customWidth="1"/>
    <col min="8" max="8" width="16.7109375" customWidth="1"/>
  </cols>
  <sheetData>
    <row r="1" spans="1:8" ht="33.75" customHeight="1" x14ac:dyDescent="0.25">
      <c r="A1" s="1831" t="s">
        <v>189</v>
      </c>
      <c r="B1" s="1831"/>
      <c r="C1" s="1831"/>
      <c r="D1" s="1831"/>
      <c r="E1" s="1831"/>
      <c r="F1" s="1831"/>
      <c r="G1" s="1831"/>
      <c r="H1" s="1831"/>
    </row>
    <row r="2" spans="1:8" ht="39.75" customHeight="1" thickBot="1" x14ac:dyDescent="0.3">
      <c r="A2" s="1866" t="s">
        <v>283</v>
      </c>
      <c r="B2" s="1866"/>
      <c r="C2" s="1866"/>
      <c r="D2" s="1866"/>
      <c r="E2" s="1866"/>
      <c r="F2" s="1866"/>
      <c r="G2" s="1866"/>
      <c r="H2" s="1866"/>
    </row>
    <row r="3" spans="1:8" ht="30" customHeight="1" thickTop="1" thickBot="1" x14ac:dyDescent="0.3">
      <c r="A3" s="1865" t="s">
        <v>279</v>
      </c>
      <c r="B3" s="1874" t="s">
        <v>190</v>
      </c>
      <c r="C3" s="1872" t="s">
        <v>147</v>
      </c>
      <c r="D3" s="1872"/>
      <c r="E3" s="1872"/>
      <c r="F3" s="1872"/>
      <c r="G3" s="1872"/>
      <c r="H3" s="1869" t="s">
        <v>188</v>
      </c>
    </row>
    <row r="4" spans="1:8" ht="30" customHeight="1" thickTop="1" thickBot="1" x14ac:dyDescent="0.3">
      <c r="A4" s="1866"/>
      <c r="B4" s="1868"/>
      <c r="C4" s="68" t="s">
        <v>148</v>
      </c>
      <c r="D4" s="68" t="s">
        <v>149</v>
      </c>
      <c r="E4" s="68" t="s">
        <v>150</v>
      </c>
      <c r="F4" s="68" t="s">
        <v>151</v>
      </c>
      <c r="G4" s="68" t="s">
        <v>0</v>
      </c>
      <c r="H4" s="1870"/>
    </row>
    <row r="5" spans="1:8" ht="30" customHeight="1" thickTop="1" x14ac:dyDescent="0.35">
      <c r="A5" s="62" t="s">
        <v>49</v>
      </c>
      <c r="B5" s="171">
        <v>1427</v>
      </c>
      <c r="C5" s="167">
        <v>0</v>
      </c>
      <c r="D5" s="167">
        <v>2</v>
      </c>
      <c r="E5" s="167">
        <v>2</v>
      </c>
      <c r="F5" s="167">
        <v>121</v>
      </c>
      <c r="G5" s="167">
        <v>125</v>
      </c>
      <c r="H5" s="167">
        <f>B5+G5</f>
        <v>1552</v>
      </c>
    </row>
    <row r="6" spans="1:8" ht="30" customHeight="1" x14ac:dyDescent="0.35">
      <c r="A6" s="118" t="s">
        <v>50</v>
      </c>
      <c r="B6" s="171">
        <v>316</v>
      </c>
      <c r="C6" s="167">
        <v>37</v>
      </c>
      <c r="D6" s="167">
        <v>29</v>
      </c>
      <c r="E6" s="167">
        <v>0</v>
      </c>
      <c r="F6" s="167">
        <v>28</v>
      </c>
      <c r="G6" s="167">
        <v>94</v>
      </c>
      <c r="H6" s="167">
        <f t="shared" ref="H6:H26" si="0">B6+G6</f>
        <v>410</v>
      </c>
    </row>
    <row r="7" spans="1:8" ht="30" customHeight="1" x14ac:dyDescent="0.35">
      <c r="A7" s="118" t="s">
        <v>51</v>
      </c>
      <c r="B7" s="171">
        <v>48</v>
      </c>
      <c r="C7" s="167">
        <v>0</v>
      </c>
      <c r="D7" s="167">
        <v>7</v>
      </c>
      <c r="E7" s="167">
        <v>0</v>
      </c>
      <c r="F7" s="167">
        <v>0</v>
      </c>
      <c r="G7" s="167">
        <v>7</v>
      </c>
      <c r="H7" s="167">
        <f t="shared" si="0"/>
        <v>55</v>
      </c>
    </row>
    <row r="8" spans="1:8" ht="30" customHeight="1" x14ac:dyDescent="0.35">
      <c r="A8" s="118" t="s">
        <v>52</v>
      </c>
      <c r="B8" s="171">
        <v>0</v>
      </c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f t="shared" si="0"/>
        <v>0</v>
      </c>
    </row>
    <row r="9" spans="1:8" ht="30" customHeight="1" x14ac:dyDescent="0.35">
      <c r="A9" s="118" t="s">
        <v>53</v>
      </c>
      <c r="B9" s="171">
        <v>112</v>
      </c>
      <c r="C9" s="167">
        <v>0</v>
      </c>
      <c r="D9" s="167">
        <v>0</v>
      </c>
      <c r="E9" s="167">
        <v>0</v>
      </c>
      <c r="F9" s="167">
        <v>1</v>
      </c>
      <c r="G9" s="167">
        <v>1</v>
      </c>
      <c r="H9" s="167">
        <f t="shared" si="0"/>
        <v>113</v>
      </c>
    </row>
    <row r="10" spans="1:8" ht="30" customHeight="1" x14ac:dyDescent="0.35">
      <c r="A10" s="118" t="s">
        <v>54</v>
      </c>
      <c r="B10" s="171">
        <v>32</v>
      </c>
      <c r="C10" s="167">
        <v>0</v>
      </c>
      <c r="D10" s="167">
        <v>0</v>
      </c>
      <c r="E10" s="167">
        <v>1</v>
      </c>
      <c r="F10" s="167">
        <v>1</v>
      </c>
      <c r="G10" s="167">
        <v>2</v>
      </c>
      <c r="H10" s="167">
        <f t="shared" si="0"/>
        <v>34</v>
      </c>
    </row>
    <row r="11" spans="1:8" ht="30" customHeight="1" x14ac:dyDescent="0.35">
      <c r="A11" s="118" t="s">
        <v>55</v>
      </c>
      <c r="B11" s="171">
        <v>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167">
        <f t="shared" si="0"/>
        <v>0</v>
      </c>
    </row>
    <row r="12" spans="1:8" ht="30" customHeight="1" x14ac:dyDescent="0.35">
      <c r="A12" s="118" t="s">
        <v>56</v>
      </c>
      <c r="B12" s="171">
        <v>701</v>
      </c>
      <c r="C12" s="167">
        <v>35</v>
      </c>
      <c r="D12" s="167">
        <v>7</v>
      </c>
      <c r="E12" s="167">
        <v>2</v>
      </c>
      <c r="F12" s="167">
        <v>0</v>
      </c>
      <c r="G12" s="167">
        <v>44</v>
      </c>
      <c r="H12" s="167">
        <f t="shared" si="0"/>
        <v>745</v>
      </c>
    </row>
    <row r="13" spans="1:8" ht="30" customHeight="1" x14ac:dyDescent="0.35">
      <c r="A13" s="118" t="s">
        <v>57</v>
      </c>
      <c r="B13" s="171">
        <v>683</v>
      </c>
      <c r="C13" s="167">
        <v>13</v>
      </c>
      <c r="D13" s="167">
        <v>3</v>
      </c>
      <c r="E13" s="167">
        <v>0</v>
      </c>
      <c r="F13" s="167">
        <v>3</v>
      </c>
      <c r="G13" s="167">
        <v>19</v>
      </c>
      <c r="H13" s="167">
        <f t="shared" si="0"/>
        <v>702</v>
      </c>
    </row>
    <row r="14" spans="1:8" ht="30" customHeight="1" x14ac:dyDescent="0.35">
      <c r="A14" s="61" t="s">
        <v>154</v>
      </c>
      <c r="B14" s="171">
        <v>31</v>
      </c>
      <c r="C14" s="167">
        <v>0</v>
      </c>
      <c r="D14" s="167">
        <v>4</v>
      </c>
      <c r="E14" s="167">
        <v>0</v>
      </c>
      <c r="F14" s="167">
        <v>1</v>
      </c>
      <c r="G14" s="167">
        <v>5</v>
      </c>
      <c r="H14" s="167">
        <f t="shared" si="0"/>
        <v>36</v>
      </c>
    </row>
    <row r="15" spans="1:8" ht="30" customHeight="1" x14ac:dyDescent="0.35">
      <c r="A15" s="61" t="s">
        <v>155</v>
      </c>
      <c r="B15" s="171">
        <v>61</v>
      </c>
      <c r="C15" s="167">
        <v>2</v>
      </c>
      <c r="D15" s="167">
        <v>3</v>
      </c>
      <c r="E15" s="167">
        <v>0</v>
      </c>
      <c r="F15" s="167">
        <v>0</v>
      </c>
      <c r="G15" s="167">
        <v>5</v>
      </c>
      <c r="H15" s="167">
        <f t="shared" si="0"/>
        <v>66</v>
      </c>
    </row>
    <row r="16" spans="1:8" ht="30" customHeight="1" x14ac:dyDescent="0.35">
      <c r="A16" s="61" t="s">
        <v>156</v>
      </c>
      <c r="B16" s="171">
        <v>65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f t="shared" si="0"/>
        <v>65</v>
      </c>
    </row>
    <row r="17" spans="1:8" ht="30" customHeight="1" x14ac:dyDescent="0.35">
      <c r="A17" s="61" t="s">
        <v>158</v>
      </c>
      <c r="B17" s="171">
        <v>9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f t="shared" si="0"/>
        <v>9</v>
      </c>
    </row>
    <row r="18" spans="1:8" ht="30" customHeight="1" x14ac:dyDescent="0.35">
      <c r="A18" s="61" t="s">
        <v>157</v>
      </c>
      <c r="B18" s="171">
        <v>110</v>
      </c>
      <c r="C18" s="167">
        <v>1</v>
      </c>
      <c r="D18" s="167">
        <v>6</v>
      </c>
      <c r="E18" s="167">
        <v>3</v>
      </c>
      <c r="F18" s="167">
        <v>0</v>
      </c>
      <c r="G18" s="167">
        <v>10</v>
      </c>
      <c r="H18" s="167">
        <f t="shared" si="0"/>
        <v>120</v>
      </c>
    </row>
    <row r="19" spans="1:8" ht="30" customHeight="1" x14ac:dyDescent="0.35">
      <c r="A19" s="61" t="s">
        <v>162</v>
      </c>
      <c r="B19" s="171">
        <v>524</v>
      </c>
      <c r="C19" s="167">
        <v>4</v>
      </c>
      <c r="D19" s="167">
        <v>4</v>
      </c>
      <c r="E19" s="167">
        <v>28</v>
      </c>
      <c r="F19" s="167">
        <v>14</v>
      </c>
      <c r="G19" s="167">
        <v>50</v>
      </c>
      <c r="H19" s="167">
        <f t="shared" si="0"/>
        <v>574</v>
      </c>
    </row>
    <row r="20" spans="1:8" ht="30" customHeight="1" x14ac:dyDescent="0.35">
      <c r="A20" s="61" t="s">
        <v>159</v>
      </c>
      <c r="B20" s="171">
        <v>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f t="shared" si="0"/>
        <v>0</v>
      </c>
    </row>
    <row r="21" spans="1:8" ht="28.5" customHeight="1" x14ac:dyDescent="0.35">
      <c r="A21" s="61" t="s">
        <v>160</v>
      </c>
      <c r="B21" s="171">
        <v>504</v>
      </c>
      <c r="C21" s="167">
        <v>3</v>
      </c>
      <c r="D21" s="167">
        <v>0</v>
      </c>
      <c r="E21" s="167">
        <v>6</v>
      </c>
      <c r="F21" s="167">
        <v>0</v>
      </c>
      <c r="G21" s="167">
        <v>9</v>
      </c>
      <c r="H21" s="167">
        <f t="shared" si="0"/>
        <v>513</v>
      </c>
    </row>
    <row r="22" spans="1:8" ht="30.75" customHeight="1" x14ac:dyDescent="0.35">
      <c r="A22" s="61" t="s">
        <v>161</v>
      </c>
      <c r="B22" s="171">
        <v>0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  <c r="H22" s="167">
        <f t="shared" si="0"/>
        <v>0</v>
      </c>
    </row>
    <row r="23" spans="1:8" ht="27.75" customHeight="1" x14ac:dyDescent="0.35">
      <c r="A23" s="61" t="s">
        <v>163</v>
      </c>
      <c r="B23" s="171">
        <v>283</v>
      </c>
      <c r="C23" s="167">
        <v>0</v>
      </c>
      <c r="D23" s="167">
        <v>2</v>
      </c>
      <c r="E23" s="167">
        <v>6</v>
      </c>
      <c r="F23" s="167">
        <v>0</v>
      </c>
      <c r="G23" s="167">
        <v>8</v>
      </c>
      <c r="H23" s="167">
        <f t="shared" si="0"/>
        <v>291</v>
      </c>
    </row>
    <row r="24" spans="1:8" ht="30" customHeight="1" x14ac:dyDescent="0.35">
      <c r="A24" s="61" t="s">
        <v>164</v>
      </c>
      <c r="B24" s="171">
        <v>167</v>
      </c>
      <c r="C24" s="167">
        <v>0</v>
      </c>
      <c r="D24" s="167">
        <v>0</v>
      </c>
      <c r="E24" s="167">
        <v>1</v>
      </c>
      <c r="F24" s="167">
        <v>23</v>
      </c>
      <c r="G24" s="167">
        <v>24</v>
      </c>
      <c r="H24" s="167">
        <f t="shared" si="0"/>
        <v>191</v>
      </c>
    </row>
    <row r="25" spans="1:8" ht="40.5" customHeight="1" thickBot="1" x14ac:dyDescent="0.4">
      <c r="A25" s="169" t="s">
        <v>284</v>
      </c>
      <c r="B25" s="171">
        <f t="shared" ref="B25:G25" si="1">SUM(B5:B24)</f>
        <v>5073</v>
      </c>
      <c r="C25" s="171">
        <f t="shared" si="1"/>
        <v>95</v>
      </c>
      <c r="D25" s="171">
        <f t="shared" si="1"/>
        <v>67</v>
      </c>
      <c r="E25" s="171">
        <f t="shared" si="1"/>
        <v>49</v>
      </c>
      <c r="F25" s="171">
        <f t="shared" si="1"/>
        <v>192</v>
      </c>
      <c r="G25" s="171">
        <f t="shared" si="1"/>
        <v>403</v>
      </c>
      <c r="H25" s="167">
        <f t="shared" si="0"/>
        <v>5476</v>
      </c>
    </row>
    <row r="26" spans="1:8" ht="36.75" customHeight="1" thickTop="1" thickBot="1" x14ac:dyDescent="0.4">
      <c r="A26" s="170" t="s">
        <v>16</v>
      </c>
      <c r="B26" s="172">
        <f>B25+' جدول 11 لكل القطاعات'!B32</f>
        <v>79697</v>
      </c>
      <c r="C26" s="172">
        <f>C25+' جدول 11 لكل القطاعات'!C32</f>
        <v>1976</v>
      </c>
      <c r="D26" s="172">
        <f>D25+' جدول 11 لكل القطاعات'!D32</f>
        <v>1175</v>
      </c>
      <c r="E26" s="172">
        <f>E25+' جدول 11 لكل القطاعات'!E32</f>
        <v>740</v>
      </c>
      <c r="F26" s="172">
        <f>F25+' جدول 11 لكل القطاعات'!F32</f>
        <v>1433</v>
      </c>
      <c r="G26" s="172">
        <f>G25+' جدول 11 لكل القطاعات'!G32</f>
        <v>5324</v>
      </c>
      <c r="H26" s="172">
        <f t="shared" si="0"/>
        <v>85021</v>
      </c>
    </row>
    <row r="28" spans="1:8" ht="26.25" customHeight="1" x14ac:dyDescent="0.25"/>
    <row r="35" ht="26.25" customHeight="1" x14ac:dyDescent="0.25"/>
    <row r="37" ht="26.25" customHeight="1" x14ac:dyDescent="0.25"/>
    <row r="46" ht="26.25" customHeight="1" x14ac:dyDescent="0.25"/>
  </sheetData>
  <mergeCells count="6">
    <mergeCell ref="A1:H1"/>
    <mergeCell ref="A2:H2"/>
    <mergeCell ref="A3:A4"/>
    <mergeCell ref="B3:B4"/>
    <mergeCell ref="C3:G3"/>
    <mergeCell ref="H3:H4"/>
  </mergeCells>
  <pageMargins left="0.7" right="0.7" top="1.1100000000000001" bottom="0.62" header="0.77" footer="0.3"/>
  <pageSetup paperSize="9" scale="59" orientation="portrait" verticalDpi="12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30"/>
  <sheetViews>
    <sheetView rightToLeft="1" view="pageBreakPreview" topLeftCell="A26" zoomScale="70" zoomScaleNormal="59" zoomScaleSheetLayoutView="70" workbookViewId="0">
      <selection activeCell="I26" sqref="I26:I30"/>
    </sheetView>
  </sheetViews>
  <sheetFormatPr defaultColWidth="9.140625" defaultRowHeight="15" x14ac:dyDescent="0.25"/>
  <cols>
    <col min="1" max="1" width="25.140625" style="258" customWidth="1"/>
    <col min="2" max="2" width="15.28515625" style="258" customWidth="1"/>
    <col min="3" max="3" width="12" style="258" customWidth="1"/>
    <col min="4" max="5" width="14.140625" style="258" customWidth="1"/>
    <col min="6" max="6" width="19.42578125" style="258" customWidth="1"/>
    <col min="7" max="7" width="16.28515625" style="258" customWidth="1"/>
    <col min="8" max="8" width="10.140625" style="258" customWidth="1"/>
    <col min="9" max="9" width="27.7109375" style="346" customWidth="1"/>
    <col min="10" max="11" width="9.140625" style="258"/>
    <col min="12" max="12" width="12.140625" style="258" bestFit="1" customWidth="1"/>
    <col min="13" max="15" width="9.5703125" style="258" bestFit="1" customWidth="1"/>
    <col min="16" max="16" width="12.140625" style="258" bestFit="1" customWidth="1"/>
    <col min="17" max="16384" width="9.140625" style="258"/>
  </cols>
  <sheetData>
    <row r="1" spans="1:16" ht="33" customHeight="1" x14ac:dyDescent="0.25">
      <c r="A1" s="1686" t="s">
        <v>1020</v>
      </c>
      <c r="B1" s="1686"/>
      <c r="C1" s="1686"/>
      <c r="D1" s="1686"/>
      <c r="E1" s="1686"/>
      <c r="F1" s="1686"/>
      <c r="G1" s="1686"/>
      <c r="H1" s="1686"/>
      <c r="I1" s="1686"/>
    </row>
    <row r="2" spans="1:16" ht="45" customHeight="1" x14ac:dyDescent="0.25">
      <c r="A2" s="1686" t="s">
        <v>1021</v>
      </c>
      <c r="B2" s="1686"/>
      <c r="C2" s="1686"/>
      <c r="D2" s="1686"/>
      <c r="E2" s="1686"/>
      <c r="F2" s="1686"/>
      <c r="G2" s="1686"/>
      <c r="H2" s="1686"/>
      <c r="I2" s="1686"/>
    </row>
    <row r="3" spans="1:16" ht="24.6" customHeight="1" thickBot="1" x14ac:dyDescent="0.3">
      <c r="A3" s="354" t="s">
        <v>798</v>
      </c>
      <c r="B3" s="354"/>
      <c r="C3" s="354"/>
      <c r="D3" s="354"/>
      <c r="E3" s="354"/>
      <c r="F3" s="354"/>
      <c r="G3" s="354"/>
      <c r="H3" s="354"/>
      <c r="I3" s="354" t="s">
        <v>799</v>
      </c>
    </row>
    <row r="4" spans="1:16" ht="36.6" customHeight="1" thickBot="1" x14ac:dyDescent="0.3">
      <c r="A4" s="1877" t="s">
        <v>875</v>
      </c>
      <c r="B4" s="1884" t="s">
        <v>511</v>
      </c>
      <c r="C4" s="1880" t="s">
        <v>800</v>
      </c>
      <c r="D4" s="1837"/>
      <c r="E4" s="1837"/>
      <c r="F4" s="1837"/>
      <c r="G4" s="1877" t="s">
        <v>801</v>
      </c>
      <c r="H4" s="1884" t="s">
        <v>368</v>
      </c>
      <c r="I4" s="1877" t="s">
        <v>855</v>
      </c>
    </row>
    <row r="5" spans="1:16" ht="31.5" customHeight="1" thickBot="1" x14ac:dyDescent="0.45">
      <c r="A5" s="1878"/>
      <c r="B5" s="1885"/>
      <c r="C5" s="699">
        <v>4</v>
      </c>
      <c r="D5" s="699">
        <v>6</v>
      </c>
      <c r="E5" s="699">
        <v>8</v>
      </c>
      <c r="F5" s="758" t="s">
        <v>802</v>
      </c>
      <c r="G5" s="1879"/>
      <c r="H5" s="1885"/>
      <c r="I5" s="1878"/>
      <c r="L5" s="1370"/>
      <c r="M5" s="1370"/>
      <c r="N5" s="1370"/>
      <c r="O5" s="1370"/>
      <c r="P5" s="1370"/>
    </row>
    <row r="6" spans="1:16" ht="26.25" customHeight="1" thickBot="1" x14ac:dyDescent="0.45">
      <c r="A6" s="750" t="s">
        <v>784</v>
      </c>
      <c r="B6" s="751"/>
      <c r="C6" s="751"/>
      <c r="D6" s="751"/>
      <c r="E6" s="751"/>
      <c r="F6" s="751"/>
      <c r="G6" s="751"/>
      <c r="H6" s="759"/>
      <c r="I6" s="760" t="s">
        <v>698</v>
      </c>
      <c r="L6" s="1370"/>
      <c r="M6" s="1370"/>
      <c r="N6" s="1370"/>
      <c r="O6" s="1370"/>
      <c r="P6" s="1370"/>
    </row>
    <row r="7" spans="1:16" ht="64.5" hidden="1" customHeight="1" x14ac:dyDescent="0.4">
      <c r="A7" s="752"/>
      <c r="B7" s="296"/>
      <c r="C7" s="296"/>
      <c r="D7" s="296"/>
      <c r="E7" s="296"/>
      <c r="F7" s="296"/>
      <c r="G7" s="296"/>
      <c r="H7" s="296"/>
      <c r="I7" s="753"/>
      <c r="L7" s="1370"/>
      <c r="M7" s="1370"/>
      <c r="N7" s="1370"/>
      <c r="O7" s="1370"/>
      <c r="P7" s="1370"/>
    </row>
    <row r="8" spans="1:16" ht="48" hidden="1" customHeight="1" x14ac:dyDescent="0.4">
      <c r="A8" s="752"/>
      <c r="B8" s="296"/>
      <c r="C8" s="296"/>
      <c r="D8" s="296"/>
      <c r="E8" s="296"/>
      <c r="F8" s="296"/>
      <c r="G8" s="296"/>
      <c r="H8" s="296"/>
      <c r="I8" s="753"/>
      <c r="L8" s="1370"/>
      <c r="M8" s="1370"/>
      <c r="N8" s="1370"/>
      <c r="O8" s="1370"/>
      <c r="P8" s="1370"/>
    </row>
    <row r="9" spans="1:16" ht="58.5" hidden="1" customHeight="1" x14ac:dyDescent="0.4">
      <c r="A9" s="752"/>
      <c r="B9" s="296"/>
      <c r="C9" s="296"/>
      <c r="D9" s="296"/>
      <c r="E9" s="296"/>
      <c r="F9" s="296"/>
      <c r="G9" s="296"/>
      <c r="H9" s="296"/>
      <c r="I9" s="753"/>
      <c r="L9" s="1370"/>
      <c r="M9" s="1370"/>
      <c r="N9" s="1370"/>
      <c r="O9" s="1370"/>
      <c r="P9" s="1370"/>
    </row>
    <row r="10" spans="1:16" ht="87.75" hidden="1" customHeight="1" x14ac:dyDescent="0.4">
      <c r="A10" s="752"/>
      <c r="B10" s="296"/>
      <c r="C10" s="296"/>
      <c r="D10" s="296"/>
      <c r="E10" s="296"/>
      <c r="F10" s="296"/>
      <c r="G10" s="296"/>
      <c r="H10" s="296"/>
      <c r="I10" s="753"/>
      <c r="L10" s="1370"/>
      <c r="M10" s="1370"/>
      <c r="N10" s="1370"/>
      <c r="O10" s="1370"/>
      <c r="P10" s="1370"/>
    </row>
    <row r="11" spans="1:16" ht="27" customHeight="1" x14ac:dyDescent="0.4">
      <c r="A11" s="1881" t="s">
        <v>196</v>
      </c>
      <c r="B11" s="803" t="s">
        <v>512</v>
      </c>
      <c r="C11" s="805">
        <v>33</v>
      </c>
      <c r="D11" s="805">
        <v>157</v>
      </c>
      <c r="E11" s="805">
        <v>14</v>
      </c>
      <c r="F11" s="805">
        <v>2</v>
      </c>
      <c r="G11" s="805">
        <f t="shared" ref="G11:G45" si="0">SUM(C11:F11)</f>
        <v>206</v>
      </c>
      <c r="H11" s="708" t="s">
        <v>381</v>
      </c>
      <c r="I11" s="1875" t="s">
        <v>389</v>
      </c>
      <c r="L11" s="1370"/>
      <c r="M11" s="1370"/>
      <c r="N11" s="1370"/>
      <c r="O11" s="1370"/>
      <c r="P11" s="1370"/>
    </row>
    <row r="12" spans="1:16" ht="27" customHeight="1" x14ac:dyDescent="0.4">
      <c r="A12" s="1882"/>
      <c r="B12" s="756" t="s">
        <v>639</v>
      </c>
      <c r="C12" s="641">
        <v>4</v>
      </c>
      <c r="D12" s="641">
        <v>42</v>
      </c>
      <c r="E12" s="732">
        <v>1</v>
      </c>
      <c r="F12" s="641">
        <v>0</v>
      </c>
      <c r="G12" s="641">
        <f t="shared" si="0"/>
        <v>47</v>
      </c>
      <c r="H12" s="757" t="s">
        <v>382</v>
      </c>
      <c r="I12" s="1875"/>
      <c r="L12" s="1370"/>
      <c r="M12" s="1370"/>
      <c r="N12" s="1370"/>
      <c r="O12" s="1370"/>
      <c r="P12" s="1370"/>
    </row>
    <row r="13" spans="1:16" ht="27" customHeight="1" x14ac:dyDescent="0.4">
      <c r="A13" s="1882"/>
      <c r="B13" s="756" t="s">
        <v>513</v>
      </c>
      <c r="C13" s="641">
        <v>0</v>
      </c>
      <c r="D13" s="641">
        <v>93</v>
      </c>
      <c r="E13" s="732">
        <v>0</v>
      </c>
      <c r="F13" s="641">
        <v>0</v>
      </c>
      <c r="G13" s="641">
        <f t="shared" si="0"/>
        <v>93</v>
      </c>
      <c r="H13" s="757" t="s">
        <v>383</v>
      </c>
      <c r="I13" s="1875"/>
      <c r="L13" s="1370"/>
      <c r="M13" s="1370"/>
      <c r="N13" s="1370"/>
      <c r="O13" s="1370"/>
      <c r="P13" s="1370"/>
    </row>
    <row r="14" spans="1:16" ht="27" customHeight="1" thickBot="1" x14ac:dyDescent="0.3">
      <c r="A14" s="1882"/>
      <c r="B14" s="530" t="s">
        <v>514</v>
      </c>
      <c r="C14" s="724">
        <v>13</v>
      </c>
      <c r="D14" s="724">
        <v>11</v>
      </c>
      <c r="E14" s="724">
        <v>0</v>
      </c>
      <c r="F14" s="724">
        <v>0</v>
      </c>
      <c r="G14" s="724">
        <f t="shared" si="0"/>
        <v>24</v>
      </c>
      <c r="H14" s="761" t="s">
        <v>369</v>
      </c>
      <c r="I14" s="1875"/>
    </row>
    <row r="15" spans="1:16" ht="27" customHeight="1" thickBot="1" x14ac:dyDescent="0.3">
      <c r="A15" s="1883"/>
      <c r="B15" s="763" t="s">
        <v>507</v>
      </c>
      <c r="C15" s="785">
        <v>50</v>
      </c>
      <c r="D15" s="785">
        <v>303</v>
      </c>
      <c r="E15" s="785">
        <v>15</v>
      </c>
      <c r="F15" s="785">
        <v>2</v>
      </c>
      <c r="G15" s="785">
        <f>SUM(G11:G14)</f>
        <v>370</v>
      </c>
      <c r="H15" s="764" t="s">
        <v>372</v>
      </c>
      <c r="I15" s="1876"/>
    </row>
    <row r="16" spans="1:16" ht="27" customHeight="1" x14ac:dyDescent="0.25">
      <c r="A16" s="1881" t="s">
        <v>301</v>
      </c>
      <c r="B16" s="762" t="s">
        <v>512</v>
      </c>
      <c r="C16" s="663">
        <v>355</v>
      </c>
      <c r="D16" s="663">
        <v>19</v>
      </c>
      <c r="E16" s="663">
        <v>56</v>
      </c>
      <c r="F16" s="663">
        <v>2</v>
      </c>
      <c r="G16" s="663">
        <f>SUM(C16:F16)</f>
        <v>432</v>
      </c>
      <c r="H16" s="708" t="s">
        <v>381</v>
      </c>
      <c r="I16" s="1888" t="s">
        <v>390</v>
      </c>
    </row>
    <row r="17" spans="1:16" ht="27" customHeight="1" x14ac:dyDescent="0.25">
      <c r="A17" s="1882"/>
      <c r="B17" s="756" t="s">
        <v>639</v>
      </c>
      <c r="C17" s="641">
        <v>81</v>
      </c>
      <c r="D17" s="641">
        <v>123</v>
      </c>
      <c r="E17" s="732">
        <v>12</v>
      </c>
      <c r="F17" s="641">
        <v>2</v>
      </c>
      <c r="G17" s="641">
        <f>SUM(C17:F17)</f>
        <v>218</v>
      </c>
      <c r="H17" s="757" t="s">
        <v>382</v>
      </c>
      <c r="I17" s="1889"/>
    </row>
    <row r="18" spans="1:16" ht="27" customHeight="1" x14ac:dyDescent="0.35">
      <c r="A18" s="1882"/>
      <c r="B18" s="756" t="s">
        <v>513</v>
      </c>
      <c r="C18" s="641">
        <v>94</v>
      </c>
      <c r="D18" s="641">
        <v>18</v>
      </c>
      <c r="E18" s="732">
        <v>9</v>
      </c>
      <c r="F18" s="641">
        <v>2</v>
      </c>
      <c r="G18" s="641">
        <f>SUM(C18:F18)</f>
        <v>123</v>
      </c>
      <c r="H18" s="757" t="s">
        <v>383</v>
      </c>
      <c r="I18" s="1889"/>
      <c r="K18" s="258" t="s">
        <v>538</v>
      </c>
      <c r="L18" s="1375">
        <v>2735</v>
      </c>
      <c r="M18" s="1375">
        <v>712</v>
      </c>
      <c r="N18" s="1375">
        <v>152</v>
      </c>
      <c r="O18" s="1375">
        <v>308</v>
      </c>
    </row>
    <row r="19" spans="1:16" ht="27" customHeight="1" thickBot="1" x14ac:dyDescent="0.4">
      <c r="A19" s="1882"/>
      <c r="B19" s="530" t="s">
        <v>514</v>
      </c>
      <c r="C19" s="724">
        <v>433</v>
      </c>
      <c r="D19" s="724">
        <v>55</v>
      </c>
      <c r="E19" s="724">
        <v>50</v>
      </c>
      <c r="F19" s="724">
        <v>9</v>
      </c>
      <c r="G19" s="724">
        <f>SUM(C19:F19)</f>
        <v>547</v>
      </c>
      <c r="H19" s="761" t="s">
        <v>369</v>
      </c>
      <c r="I19" s="1889"/>
      <c r="K19" s="258" t="s">
        <v>197</v>
      </c>
      <c r="L19" s="1375">
        <v>465</v>
      </c>
      <c r="M19" s="1375">
        <v>491</v>
      </c>
      <c r="N19" s="1375">
        <v>181</v>
      </c>
      <c r="O19" s="1375">
        <v>190</v>
      </c>
    </row>
    <row r="20" spans="1:16" ht="27" customHeight="1" thickBot="1" x14ac:dyDescent="0.55000000000000004">
      <c r="A20" s="1883"/>
      <c r="B20" s="763" t="s">
        <v>507</v>
      </c>
      <c r="C20" s="785">
        <f>SUM(C16:C19)</f>
        <v>963</v>
      </c>
      <c r="D20" s="785">
        <f>SUM(D16:D19)</f>
        <v>215</v>
      </c>
      <c r="E20" s="785">
        <f>SUM(E16:E19)</f>
        <v>127</v>
      </c>
      <c r="F20" s="785">
        <f>SUM(F16:F19)</f>
        <v>15</v>
      </c>
      <c r="G20" s="785">
        <f>SUM(G16:G19)</f>
        <v>1320</v>
      </c>
      <c r="H20" s="764" t="s">
        <v>372</v>
      </c>
      <c r="I20" s="1890"/>
      <c r="K20" s="258" t="s">
        <v>17</v>
      </c>
      <c r="L20" s="1371">
        <v>475</v>
      </c>
      <c r="M20" s="1371">
        <v>443</v>
      </c>
      <c r="N20" s="1371">
        <v>130</v>
      </c>
      <c r="O20" s="1371">
        <v>50</v>
      </c>
      <c r="P20" s="1371"/>
    </row>
    <row r="21" spans="1:16" ht="27" customHeight="1" x14ac:dyDescent="0.5">
      <c r="A21" s="1881" t="s">
        <v>304</v>
      </c>
      <c r="B21" s="762" t="s">
        <v>512</v>
      </c>
      <c r="C21" s="663">
        <v>95</v>
      </c>
      <c r="D21" s="663">
        <v>20</v>
      </c>
      <c r="E21" s="663">
        <v>12</v>
      </c>
      <c r="F21" s="663">
        <v>3</v>
      </c>
      <c r="G21" s="663">
        <f>SUM(C21:F21)</f>
        <v>130</v>
      </c>
      <c r="H21" s="708" t="s">
        <v>381</v>
      </c>
      <c r="I21" s="1886" t="s">
        <v>480</v>
      </c>
      <c r="K21" s="258" t="s">
        <v>18</v>
      </c>
      <c r="L21" s="1371">
        <v>2801</v>
      </c>
      <c r="M21" s="1371">
        <v>940</v>
      </c>
      <c r="N21" s="1371">
        <v>121</v>
      </c>
      <c r="O21" s="1371">
        <v>110</v>
      </c>
      <c r="P21" s="1371"/>
    </row>
    <row r="22" spans="1:16" ht="27" customHeight="1" x14ac:dyDescent="0.5">
      <c r="A22" s="1882"/>
      <c r="B22" s="756" t="s">
        <v>639</v>
      </c>
      <c r="C22" s="641">
        <v>70</v>
      </c>
      <c r="D22" s="641">
        <v>10</v>
      </c>
      <c r="E22" s="732">
        <v>5</v>
      </c>
      <c r="F22" s="641">
        <v>2</v>
      </c>
      <c r="G22" s="641">
        <f>SUM(C22:F22)</f>
        <v>87</v>
      </c>
      <c r="H22" s="757" t="s">
        <v>382</v>
      </c>
      <c r="I22" s="1875"/>
      <c r="J22" s="1372"/>
      <c r="K22" s="1370"/>
      <c r="L22" s="1370"/>
      <c r="M22" s="1370"/>
      <c r="N22" s="1370"/>
      <c r="O22" s="1371"/>
      <c r="P22" s="1371"/>
    </row>
    <row r="23" spans="1:16" ht="27" customHeight="1" x14ac:dyDescent="0.5">
      <c r="A23" s="1882"/>
      <c r="B23" s="756" t="s">
        <v>513</v>
      </c>
      <c r="C23" s="641">
        <v>33</v>
      </c>
      <c r="D23" s="641">
        <v>8</v>
      </c>
      <c r="E23" s="732">
        <v>3</v>
      </c>
      <c r="F23" s="641">
        <v>0</v>
      </c>
      <c r="G23" s="641">
        <f>SUM(C23:F23)</f>
        <v>44</v>
      </c>
      <c r="H23" s="757" t="s">
        <v>383</v>
      </c>
      <c r="I23" s="1875"/>
      <c r="J23" s="1372"/>
      <c r="L23" s="1371"/>
      <c r="M23" s="1371"/>
      <c r="N23" s="1371"/>
      <c r="O23" s="1371"/>
      <c r="P23" s="1371"/>
    </row>
    <row r="24" spans="1:16" ht="27" customHeight="1" thickBot="1" x14ac:dyDescent="0.55000000000000004">
      <c r="A24" s="1882"/>
      <c r="B24" s="756" t="s">
        <v>514</v>
      </c>
      <c r="C24" s="641">
        <v>410</v>
      </c>
      <c r="D24" s="641">
        <v>93</v>
      </c>
      <c r="E24" s="732">
        <v>4</v>
      </c>
      <c r="F24" s="641">
        <v>2</v>
      </c>
      <c r="G24" s="641">
        <f>SUM(C24:F24)</f>
        <v>509</v>
      </c>
      <c r="H24" s="757" t="s">
        <v>369</v>
      </c>
      <c r="I24" s="1875"/>
      <c r="J24" s="1372"/>
      <c r="L24" s="1371"/>
      <c r="M24" s="1371"/>
      <c r="N24" s="1371"/>
      <c r="O24" s="1371"/>
      <c r="P24" s="1371"/>
    </row>
    <row r="25" spans="1:16" ht="27" customHeight="1" thickBot="1" x14ac:dyDescent="0.55000000000000004">
      <c r="A25" s="1883"/>
      <c r="B25" s="763" t="s">
        <v>507</v>
      </c>
      <c r="C25" s="785">
        <f>SUM(C21:C24)</f>
        <v>608</v>
      </c>
      <c r="D25" s="785">
        <f>SUM(D21:D24)</f>
        <v>131</v>
      </c>
      <c r="E25" s="785">
        <f>SUM(E21:E24)</f>
        <v>24</v>
      </c>
      <c r="F25" s="785">
        <f>SUM(F21:F24)</f>
        <v>7</v>
      </c>
      <c r="G25" s="785">
        <f>SUM(C25:F25)</f>
        <v>770</v>
      </c>
      <c r="H25" s="764" t="s">
        <v>372</v>
      </c>
      <c r="I25" s="1887"/>
      <c r="L25" s="321"/>
      <c r="M25" s="321"/>
      <c r="N25" s="321"/>
      <c r="O25" s="321"/>
    </row>
    <row r="26" spans="1:16" ht="27" customHeight="1" x14ac:dyDescent="0.5">
      <c r="A26" s="1881" t="s">
        <v>138</v>
      </c>
      <c r="B26" s="754" t="s">
        <v>512</v>
      </c>
      <c r="C26" s="1043">
        <v>976</v>
      </c>
      <c r="D26" s="1043">
        <v>90</v>
      </c>
      <c r="E26" s="775">
        <v>25</v>
      </c>
      <c r="F26" s="1043">
        <v>7</v>
      </c>
      <c r="G26" s="723">
        <v>1098</v>
      </c>
      <c r="H26" s="708" t="s">
        <v>381</v>
      </c>
      <c r="I26" s="1888" t="s">
        <v>479</v>
      </c>
      <c r="L26" s="321"/>
      <c r="M26" s="321"/>
      <c r="N26" s="321"/>
      <c r="O26" s="321"/>
    </row>
    <row r="27" spans="1:16" ht="27" customHeight="1" x14ac:dyDescent="0.5">
      <c r="A27" s="1882"/>
      <c r="B27" s="756" t="s">
        <v>639</v>
      </c>
      <c r="C27" s="641">
        <v>130</v>
      </c>
      <c r="D27" s="641">
        <v>150</v>
      </c>
      <c r="E27" s="732">
        <v>102</v>
      </c>
      <c r="F27" s="641">
        <v>3</v>
      </c>
      <c r="G27" s="641">
        <v>385</v>
      </c>
      <c r="H27" s="757" t="s">
        <v>382</v>
      </c>
      <c r="I27" s="1889"/>
      <c r="L27" s="321"/>
      <c r="M27" s="321"/>
      <c r="N27" s="321"/>
      <c r="O27" s="321"/>
    </row>
    <row r="28" spans="1:16" ht="27" customHeight="1" x14ac:dyDescent="0.25">
      <c r="A28" s="1882"/>
      <c r="B28" s="756" t="s">
        <v>513</v>
      </c>
      <c r="C28" s="641">
        <v>54</v>
      </c>
      <c r="D28" s="641">
        <v>34</v>
      </c>
      <c r="E28" s="732">
        <v>59</v>
      </c>
      <c r="F28" s="641">
        <v>3</v>
      </c>
      <c r="G28" s="641">
        <v>150</v>
      </c>
      <c r="H28" s="757" t="s">
        <v>383</v>
      </c>
      <c r="I28" s="1889"/>
    </row>
    <row r="29" spans="1:16" ht="27" customHeight="1" thickBot="1" x14ac:dyDescent="0.3">
      <c r="A29" s="1882"/>
      <c r="B29" s="756" t="s">
        <v>514</v>
      </c>
      <c r="C29" s="641">
        <v>666</v>
      </c>
      <c r="D29" s="641">
        <v>214</v>
      </c>
      <c r="E29" s="732">
        <v>5</v>
      </c>
      <c r="F29" s="641">
        <v>9</v>
      </c>
      <c r="G29" s="641">
        <v>894</v>
      </c>
      <c r="H29" s="757" t="s">
        <v>369</v>
      </c>
      <c r="I29" s="1889"/>
    </row>
    <row r="30" spans="1:16" ht="27" customHeight="1" thickBot="1" x14ac:dyDescent="0.3">
      <c r="A30" s="1883"/>
      <c r="B30" s="763" t="s">
        <v>507</v>
      </c>
      <c r="C30" s="785">
        <f>SUM(C26:C29)</f>
        <v>1826</v>
      </c>
      <c r="D30" s="785">
        <f>SUM(D26:D29)</f>
        <v>488</v>
      </c>
      <c r="E30" s="785">
        <f>SUM(E26:E29)</f>
        <v>191</v>
      </c>
      <c r="F30" s="785">
        <f>SUM(F26:F29)</f>
        <v>22</v>
      </c>
      <c r="G30" s="785">
        <f>SUM(G26:G29)</f>
        <v>2527</v>
      </c>
      <c r="H30" s="764" t="s">
        <v>372</v>
      </c>
      <c r="I30" s="1890"/>
    </row>
    <row r="31" spans="1:16" ht="27" customHeight="1" x14ac:dyDescent="0.25">
      <c r="A31" s="1881" t="s">
        <v>136</v>
      </c>
      <c r="B31" s="754" t="s">
        <v>512</v>
      </c>
      <c r="C31" s="1043">
        <v>123</v>
      </c>
      <c r="D31" s="1043">
        <v>46</v>
      </c>
      <c r="E31" s="775">
        <v>2</v>
      </c>
      <c r="F31" s="1043">
        <v>265</v>
      </c>
      <c r="G31" s="1043">
        <f t="shared" si="0"/>
        <v>436</v>
      </c>
      <c r="H31" s="708" t="s">
        <v>381</v>
      </c>
      <c r="I31" s="1888" t="s">
        <v>393</v>
      </c>
    </row>
    <row r="32" spans="1:16" ht="27" customHeight="1" x14ac:dyDescent="0.25">
      <c r="A32" s="1882"/>
      <c r="B32" s="756" t="s">
        <v>639</v>
      </c>
      <c r="C32" s="641">
        <v>41</v>
      </c>
      <c r="D32" s="641">
        <v>24</v>
      </c>
      <c r="E32" s="732">
        <v>1</v>
      </c>
      <c r="F32" s="641">
        <v>172</v>
      </c>
      <c r="G32" s="641">
        <f t="shared" si="0"/>
        <v>238</v>
      </c>
      <c r="H32" s="757" t="s">
        <v>382</v>
      </c>
      <c r="I32" s="1889"/>
    </row>
    <row r="33" spans="1:9" ht="27" customHeight="1" x14ac:dyDescent="0.25">
      <c r="A33" s="1882"/>
      <c r="B33" s="756" t="s">
        <v>513</v>
      </c>
      <c r="C33" s="641">
        <v>29</v>
      </c>
      <c r="D33" s="641">
        <v>163</v>
      </c>
      <c r="E33" s="732">
        <v>35</v>
      </c>
      <c r="F33" s="641">
        <v>37</v>
      </c>
      <c r="G33" s="641">
        <f t="shared" si="0"/>
        <v>264</v>
      </c>
      <c r="H33" s="757" t="s">
        <v>383</v>
      </c>
      <c r="I33" s="1889"/>
    </row>
    <row r="34" spans="1:9" ht="27" customHeight="1" thickBot="1" x14ac:dyDescent="0.3">
      <c r="A34" s="1882"/>
      <c r="B34" s="756" t="s">
        <v>514</v>
      </c>
      <c r="C34" s="641">
        <v>37</v>
      </c>
      <c r="D34" s="641">
        <v>100</v>
      </c>
      <c r="E34" s="732">
        <v>0</v>
      </c>
      <c r="F34" s="641">
        <v>72</v>
      </c>
      <c r="G34" s="641">
        <f t="shared" si="0"/>
        <v>209</v>
      </c>
      <c r="H34" s="757" t="s">
        <v>369</v>
      </c>
      <c r="I34" s="1889"/>
    </row>
    <row r="35" spans="1:9" ht="27" customHeight="1" thickBot="1" x14ac:dyDescent="0.3">
      <c r="A35" s="1883"/>
      <c r="B35" s="763" t="s">
        <v>507</v>
      </c>
      <c r="C35" s="785">
        <v>230</v>
      </c>
      <c r="D35" s="785">
        <v>333</v>
      </c>
      <c r="E35" s="785">
        <v>38</v>
      </c>
      <c r="F35" s="785">
        <v>546</v>
      </c>
      <c r="G35" s="785">
        <f t="shared" si="0"/>
        <v>1147</v>
      </c>
      <c r="H35" s="764" t="s">
        <v>372</v>
      </c>
      <c r="I35" s="1890"/>
    </row>
    <row r="36" spans="1:9" ht="27" customHeight="1" x14ac:dyDescent="0.25">
      <c r="A36" s="1881" t="s">
        <v>135</v>
      </c>
      <c r="B36" s="754" t="s">
        <v>512</v>
      </c>
      <c r="C36" s="1043">
        <v>265</v>
      </c>
      <c r="D36" s="1043">
        <v>24</v>
      </c>
      <c r="E36" s="775">
        <v>3</v>
      </c>
      <c r="F36" s="1043">
        <v>0</v>
      </c>
      <c r="G36" s="723">
        <f t="shared" si="0"/>
        <v>292</v>
      </c>
      <c r="H36" s="708" t="s">
        <v>381</v>
      </c>
      <c r="I36" s="1888" t="s">
        <v>394</v>
      </c>
    </row>
    <row r="37" spans="1:9" ht="27" customHeight="1" x14ac:dyDescent="0.25">
      <c r="A37" s="1882"/>
      <c r="B37" s="756" t="s">
        <v>639</v>
      </c>
      <c r="C37" s="641">
        <v>30</v>
      </c>
      <c r="D37" s="641">
        <v>86</v>
      </c>
      <c r="E37" s="732">
        <v>8</v>
      </c>
      <c r="F37" s="641">
        <v>0</v>
      </c>
      <c r="G37" s="641">
        <f t="shared" si="0"/>
        <v>124</v>
      </c>
      <c r="H37" s="757" t="s">
        <v>382</v>
      </c>
      <c r="I37" s="1889"/>
    </row>
    <row r="38" spans="1:9" ht="27" customHeight="1" x14ac:dyDescent="0.25">
      <c r="A38" s="1882"/>
      <c r="B38" s="756" t="s">
        <v>513</v>
      </c>
      <c r="C38" s="641">
        <v>45</v>
      </c>
      <c r="D38" s="641">
        <v>82</v>
      </c>
      <c r="E38" s="732">
        <v>6</v>
      </c>
      <c r="F38" s="641">
        <v>0</v>
      </c>
      <c r="G38" s="641">
        <f t="shared" si="0"/>
        <v>133</v>
      </c>
      <c r="H38" s="757" t="s">
        <v>383</v>
      </c>
      <c r="I38" s="1889"/>
    </row>
    <row r="39" spans="1:9" ht="27" customHeight="1" thickBot="1" x14ac:dyDescent="0.3">
      <c r="A39" s="1882"/>
      <c r="B39" s="756" t="s">
        <v>514</v>
      </c>
      <c r="C39" s="641">
        <v>452</v>
      </c>
      <c r="D39" s="641">
        <v>182</v>
      </c>
      <c r="E39" s="732">
        <v>12</v>
      </c>
      <c r="F39" s="641">
        <v>1</v>
      </c>
      <c r="G39" s="641">
        <f t="shared" si="0"/>
        <v>647</v>
      </c>
      <c r="H39" s="757" t="s">
        <v>369</v>
      </c>
      <c r="I39" s="1889"/>
    </row>
    <row r="40" spans="1:9" ht="27" customHeight="1" thickBot="1" x14ac:dyDescent="0.3">
      <c r="A40" s="1883"/>
      <c r="B40" s="763" t="s">
        <v>507</v>
      </c>
      <c r="C40" s="785">
        <v>792</v>
      </c>
      <c r="D40" s="785">
        <v>374</v>
      </c>
      <c r="E40" s="785">
        <v>29</v>
      </c>
      <c r="F40" s="785">
        <v>1</v>
      </c>
      <c r="G40" s="785">
        <f t="shared" si="0"/>
        <v>1196</v>
      </c>
      <c r="H40" s="764" t="s">
        <v>372</v>
      </c>
      <c r="I40" s="1890"/>
    </row>
    <row r="41" spans="1:9" ht="27" customHeight="1" x14ac:dyDescent="0.25">
      <c r="A41" s="1881" t="s">
        <v>359</v>
      </c>
      <c r="B41" s="754" t="s">
        <v>512</v>
      </c>
      <c r="C41" s="1043">
        <v>436</v>
      </c>
      <c r="D41" s="1043">
        <v>10</v>
      </c>
      <c r="E41" s="775">
        <v>3</v>
      </c>
      <c r="F41" s="1043">
        <v>9</v>
      </c>
      <c r="G41" s="1043">
        <f t="shared" si="0"/>
        <v>458</v>
      </c>
      <c r="H41" s="708" t="s">
        <v>381</v>
      </c>
      <c r="I41" s="1888" t="s">
        <v>438</v>
      </c>
    </row>
    <row r="42" spans="1:9" ht="27" customHeight="1" x14ac:dyDescent="0.25">
      <c r="A42" s="1882"/>
      <c r="B42" s="756" t="s">
        <v>639</v>
      </c>
      <c r="C42" s="641">
        <v>69</v>
      </c>
      <c r="D42" s="641">
        <v>45</v>
      </c>
      <c r="E42" s="732">
        <v>31</v>
      </c>
      <c r="F42" s="641">
        <v>2</v>
      </c>
      <c r="G42" s="641">
        <f t="shared" si="0"/>
        <v>147</v>
      </c>
      <c r="H42" s="757" t="s">
        <v>382</v>
      </c>
      <c r="I42" s="1889"/>
    </row>
    <row r="43" spans="1:9" ht="27" customHeight="1" x14ac:dyDescent="0.25">
      <c r="A43" s="1882"/>
      <c r="B43" s="756" t="s">
        <v>513</v>
      </c>
      <c r="C43" s="641">
        <v>58</v>
      </c>
      <c r="D43" s="641">
        <v>8</v>
      </c>
      <c r="E43" s="732">
        <v>10</v>
      </c>
      <c r="F43" s="641">
        <v>6</v>
      </c>
      <c r="G43" s="641">
        <f t="shared" si="0"/>
        <v>82</v>
      </c>
      <c r="H43" s="757" t="s">
        <v>383</v>
      </c>
      <c r="I43" s="1889"/>
    </row>
    <row r="44" spans="1:9" ht="27" customHeight="1" thickBot="1" x14ac:dyDescent="0.3">
      <c r="A44" s="1882"/>
      <c r="B44" s="756" t="s">
        <v>514</v>
      </c>
      <c r="C44" s="641">
        <v>295</v>
      </c>
      <c r="D44" s="641">
        <v>63</v>
      </c>
      <c r="E44" s="732">
        <v>2</v>
      </c>
      <c r="F44" s="641">
        <v>5</v>
      </c>
      <c r="G44" s="641">
        <f t="shared" si="0"/>
        <v>365</v>
      </c>
      <c r="H44" s="757" t="s">
        <v>369</v>
      </c>
      <c r="I44" s="1889"/>
    </row>
    <row r="45" spans="1:9" ht="27" customHeight="1" thickBot="1" x14ac:dyDescent="0.3">
      <c r="A45" s="1883"/>
      <c r="B45" s="763" t="s">
        <v>507</v>
      </c>
      <c r="C45" s="785">
        <v>858</v>
      </c>
      <c r="D45" s="785">
        <v>126</v>
      </c>
      <c r="E45" s="785">
        <v>46</v>
      </c>
      <c r="F45" s="785">
        <v>22</v>
      </c>
      <c r="G45" s="785">
        <f t="shared" si="0"/>
        <v>1052</v>
      </c>
      <c r="H45" s="764" t="s">
        <v>372</v>
      </c>
      <c r="I45" s="1890"/>
    </row>
    <row r="46" spans="1:9" ht="27" customHeight="1" x14ac:dyDescent="0.25">
      <c r="A46" s="1891" t="s">
        <v>70</v>
      </c>
      <c r="B46" s="762" t="s">
        <v>512</v>
      </c>
      <c r="C46" s="776">
        <v>452</v>
      </c>
      <c r="D46" s="776">
        <v>346</v>
      </c>
      <c r="E46" s="776">
        <v>37</v>
      </c>
      <c r="F46" s="776">
        <v>20</v>
      </c>
      <c r="G46" s="663">
        <f>SUM(C46:F46)</f>
        <v>855</v>
      </c>
      <c r="H46" s="715" t="s">
        <v>381</v>
      </c>
      <c r="I46" s="1893" t="s">
        <v>396</v>
      </c>
    </row>
    <row r="47" spans="1:9" ht="27" customHeight="1" x14ac:dyDescent="0.25">
      <c r="A47" s="1882"/>
      <c r="B47" s="803" t="s">
        <v>639</v>
      </c>
      <c r="C47" s="805">
        <v>44</v>
      </c>
      <c r="D47" s="805">
        <v>53</v>
      </c>
      <c r="E47" s="805">
        <v>22</v>
      </c>
      <c r="F47" s="805">
        <v>9</v>
      </c>
      <c r="G47" s="805">
        <f>SUM(C47:F47)</f>
        <v>128</v>
      </c>
      <c r="H47" s="806" t="s">
        <v>382</v>
      </c>
      <c r="I47" s="1889"/>
    </row>
    <row r="48" spans="1:9" ht="27" customHeight="1" x14ac:dyDescent="0.25">
      <c r="A48" s="1882"/>
      <c r="B48" s="803" t="s">
        <v>513</v>
      </c>
      <c r="C48" s="805">
        <v>162</v>
      </c>
      <c r="D48" s="805">
        <v>37</v>
      </c>
      <c r="E48" s="805">
        <v>8</v>
      </c>
      <c r="F48" s="805">
        <v>2</v>
      </c>
      <c r="G48" s="805">
        <f>SUM(C48:F48)</f>
        <v>209</v>
      </c>
      <c r="H48" s="806" t="s">
        <v>383</v>
      </c>
      <c r="I48" s="1889"/>
    </row>
    <row r="49" spans="1:9" ht="27" customHeight="1" thickBot="1" x14ac:dyDescent="0.3">
      <c r="A49" s="1882"/>
      <c r="B49" s="803" t="s">
        <v>514</v>
      </c>
      <c r="C49" s="805">
        <v>495</v>
      </c>
      <c r="D49" s="805">
        <v>222</v>
      </c>
      <c r="E49" s="805">
        <v>48</v>
      </c>
      <c r="F49" s="805">
        <v>12</v>
      </c>
      <c r="G49" s="805">
        <f>SUM(C49:F49)</f>
        <v>777</v>
      </c>
      <c r="H49" s="806" t="s">
        <v>369</v>
      </c>
      <c r="I49" s="1889"/>
    </row>
    <row r="50" spans="1:9" ht="27" customHeight="1" thickBot="1" x14ac:dyDescent="0.3">
      <c r="A50" s="1892"/>
      <c r="B50" s="763" t="s">
        <v>507</v>
      </c>
      <c r="C50" s="785">
        <f>SUM(C46:C49)</f>
        <v>1153</v>
      </c>
      <c r="D50" s="785">
        <f>SUM(D46:D49)</f>
        <v>658</v>
      </c>
      <c r="E50" s="785">
        <f>SUM(E46:E49)</f>
        <v>115</v>
      </c>
      <c r="F50" s="785">
        <f>SUM(F46:F49)</f>
        <v>43</v>
      </c>
      <c r="G50" s="785">
        <f>SUM(C50:F50)</f>
        <v>1969</v>
      </c>
      <c r="H50" s="764" t="s">
        <v>372</v>
      </c>
      <c r="I50" s="1894"/>
    </row>
    <row r="51" spans="1:9" ht="32.1" customHeight="1" x14ac:dyDescent="0.25"/>
    <row r="53" spans="1:9" ht="14.25" customHeight="1" x14ac:dyDescent="0.25"/>
    <row r="55" spans="1:9" ht="14.25" customHeight="1" x14ac:dyDescent="0.25"/>
    <row r="56" spans="1:9" ht="14.25" customHeight="1" x14ac:dyDescent="0.25"/>
    <row r="58" spans="1:9" ht="14.25" customHeight="1" x14ac:dyDescent="0.25"/>
    <row r="60" spans="1:9" ht="14.25" customHeight="1" x14ac:dyDescent="0.25"/>
    <row r="61" spans="1:9" ht="14.25" customHeight="1" x14ac:dyDescent="0.25"/>
    <row r="63" spans="1:9" ht="14.25" customHeight="1" x14ac:dyDescent="0.25"/>
    <row r="65" ht="14.25" customHeight="1" x14ac:dyDescent="0.25"/>
    <row r="66" ht="14.25" customHeight="1" x14ac:dyDescent="0.25"/>
    <row r="68" ht="14.25" customHeight="1" x14ac:dyDescent="0.25"/>
    <row r="70" ht="14.25" customHeight="1" x14ac:dyDescent="0.25"/>
    <row r="71" ht="14.25" customHeight="1" x14ac:dyDescent="0.25"/>
    <row r="73" ht="14.25" customHeight="1" x14ac:dyDescent="0.25"/>
    <row r="76" ht="14.25" customHeight="1" x14ac:dyDescent="0.25"/>
    <row r="78" ht="14.25" customHeight="1" x14ac:dyDescent="0.25"/>
    <row r="80" ht="14.25" customHeight="1" x14ac:dyDescent="0.25"/>
    <row r="81" ht="14.25" customHeight="1" x14ac:dyDescent="0.25"/>
    <row r="83" ht="14.25" customHeight="1" x14ac:dyDescent="0.25"/>
    <row r="85" ht="14.25" customHeight="1" x14ac:dyDescent="0.25"/>
    <row r="86" ht="14.25" customHeight="1" x14ac:dyDescent="0.25"/>
    <row r="88" ht="14.25" customHeight="1" x14ac:dyDescent="0.25"/>
    <row r="90" ht="14.25" customHeight="1" x14ac:dyDescent="0.25"/>
    <row r="91" ht="14.25" customHeight="1" x14ac:dyDescent="0.25"/>
    <row r="93" ht="14.25" customHeight="1" x14ac:dyDescent="0.25"/>
    <row r="95" ht="14.25" customHeight="1" x14ac:dyDescent="0.25"/>
    <row r="96" ht="14.25" customHeight="1" x14ac:dyDescent="0.25"/>
    <row r="98" ht="14.25" customHeight="1" x14ac:dyDescent="0.25"/>
    <row r="100" ht="14.25" customHeight="1" x14ac:dyDescent="0.25"/>
    <row r="101" ht="14.25" customHeight="1" x14ac:dyDescent="0.25"/>
    <row r="103" ht="14.25" customHeight="1" x14ac:dyDescent="0.25"/>
    <row r="105" ht="14.25" customHeight="1" x14ac:dyDescent="0.25"/>
    <row r="106" ht="14.25" customHeight="1" x14ac:dyDescent="0.25"/>
    <row r="108" ht="14.25" customHeight="1" x14ac:dyDescent="0.25"/>
    <row r="111" ht="14.25" customHeight="1" x14ac:dyDescent="0.25"/>
    <row r="113" ht="14.25" customHeight="1" x14ac:dyDescent="0.25"/>
    <row r="115" ht="14.25" customHeight="1" x14ac:dyDescent="0.25"/>
    <row r="116" ht="14.25" customHeight="1" x14ac:dyDescent="0.25"/>
    <row r="118" ht="14.25" customHeight="1" x14ac:dyDescent="0.25"/>
    <row r="120" ht="14.25" customHeight="1" x14ac:dyDescent="0.25"/>
    <row r="123" ht="14.25" customHeight="1" x14ac:dyDescent="0.25"/>
    <row r="124" ht="14.25" customHeight="1" x14ac:dyDescent="0.25"/>
    <row r="125" ht="14.25" customHeight="1" x14ac:dyDescent="0.25"/>
    <row r="128" ht="14.25" customHeight="1" x14ac:dyDescent="0.25"/>
    <row r="130" ht="14.25" customHeight="1" x14ac:dyDescent="0.25"/>
    <row r="132" ht="14.25" customHeight="1" x14ac:dyDescent="0.25"/>
    <row r="133" ht="14.25" customHeight="1" x14ac:dyDescent="0.25"/>
    <row r="136" ht="14.25" customHeight="1" x14ac:dyDescent="0.25"/>
    <row r="138" ht="14.25" customHeight="1" x14ac:dyDescent="0.25"/>
    <row r="140" ht="14.25" customHeight="1" x14ac:dyDescent="0.25"/>
    <row r="143" ht="14.25" customHeight="1" x14ac:dyDescent="0.25"/>
    <row r="145" ht="14.25" customHeight="1" x14ac:dyDescent="0.25"/>
    <row r="148" ht="14.25" customHeight="1" x14ac:dyDescent="0.25"/>
    <row r="150" ht="14.25" customHeight="1" x14ac:dyDescent="0.25"/>
    <row r="153" ht="14.25" customHeight="1" x14ac:dyDescent="0.25"/>
    <row r="155" ht="14.25" customHeight="1" x14ac:dyDescent="0.25"/>
    <row r="158" ht="14.25" customHeight="1" x14ac:dyDescent="0.25"/>
    <row r="159" ht="14.25" customHeight="1" x14ac:dyDescent="0.25"/>
    <row r="160" ht="14.25" customHeight="1" x14ac:dyDescent="0.25"/>
    <row r="163" ht="14.25" customHeight="1" x14ac:dyDescent="0.25"/>
    <row r="165" ht="14.25" customHeight="1" x14ac:dyDescent="0.25"/>
    <row r="168" ht="14.25" customHeight="1" x14ac:dyDescent="0.25"/>
    <row r="170" ht="14.25" customHeight="1" x14ac:dyDescent="0.25"/>
    <row r="173" ht="14.25" customHeight="1" x14ac:dyDescent="0.25"/>
    <row r="175" ht="14.25" customHeight="1" x14ac:dyDescent="0.25"/>
    <row r="177" ht="14.25" customHeight="1" x14ac:dyDescent="0.25"/>
    <row r="178" ht="14.25" customHeight="1" x14ac:dyDescent="0.25"/>
    <row r="180" ht="14.25" customHeight="1" x14ac:dyDescent="0.25"/>
    <row r="182" ht="14.25" customHeight="1" x14ac:dyDescent="0.25"/>
    <row r="183" ht="14.25" customHeight="1" x14ac:dyDescent="0.25"/>
    <row r="185" ht="14.25" customHeight="1" x14ac:dyDescent="0.25"/>
    <row r="186" ht="14.25" customHeight="1" x14ac:dyDescent="0.25"/>
    <row r="188" ht="14.25" customHeight="1" x14ac:dyDescent="0.25"/>
    <row r="191" ht="14.25" customHeight="1" x14ac:dyDescent="0.25"/>
    <row r="193" ht="14.25" customHeight="1" x14ac:dyDescent="0.25"/>
    <row r="196" ht="14.25" customHeight="1" x14ac:dyDescent="0.25"/>
    <row r="198" ht="14.25" customHeight="1" x14ac:dyDescent="0.25"/>
    <row r="200" ht="14.25" customHeight="1" x14ac:dyDescent="0.25"/>
    <row r="203" ht="14.25" customHeight="1" x14ac:dyDescent="0.25"/>
    <row r="204" ht="14.25" customHeight="1" x14ac:dyDescent="0.25"/>
    <row r="205" ht="14.25" customHeight="1" x14ac:dyDescent="0.25"/>
    <row r="208" ht="14.25" customHeight="1" x14ac:dyDescent="0.25"/>
    <row r="210" ht="14.25" customHeight="1" x14ac:dyDescent="0.25"/>
    <row r="213" ht="14.25" customHeight="1" x14ac:dyDescent="0.25"/>
    <row r="215" ht="14.25" customHeight="1" x14ac:dyDescent="0.25"/>
    <row r="218" ht="14.25" customHeight="1" x14ac:dyDescent="0.25"/>
    <row r="220" ht="14.25" customHeight="1" x14ac:dyDescent="0.25"/>
    <row r="230" ht="15" customHeight="1" x14ac:dyDescent="0.25"/>
  </sheetData>
  <mergeCells count="24">
    <mergeCell ref="I21:I25"/>
    <mergeCell ref="I16:I20"/>
    <mergeCell ref="A41:A45"/>
    <mergeCell ref="A46:A50"/>
    <mergeCell ref="A36:A40"/>
    <mergeCell ref="A31:A35"/>
    <mergeCell ref="I46:I50"/>
    <mergeCell ref="I41:I45"/>
    <mergeCell ref="I36:I40"/>
    <mergeCell ref="I31:I35"/>
    <mergeCell ref="I26:I30"/>
    <mergeCell ref="A16:A20"/>
    <mergeCell ref="A21:A25"/>
    <mergeCell ref="A26:A30"/>
    <mergeCell ref="A1:I1"/>
    <mergeCell ref="I11:I15"/>
    <mergeCell ref="A4:A5"/>
    <mergeCell ref="I4:I5"/>
    <mergeCell ref="G4:G5"/>
    <mergeCell ref="C4:F4"/>
    <mergeCell ref="A2:I2"/>
    <mergeCell ref="A11:A15"/>
    <mergeCell ref="H4:H5"/>
    <mergeCell ref="B4:B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headerFooter>
    <oddFooter>&amp;C&amp;"Arial,Bold"&amp;14 40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03"/>
  <sheetViews>
    <sheetView rightToLeft="1" view="pageBreakPreview" zoomScale="60" zoomScaleNormal="80" workbookViewId="0">
      <selection activeCell="V32" sqref="V32"/>
    </sheetView>
  </sheetViews>
  <sheetFormatPr defaultColWidth="9.140625" defaultRowHeight="31.5" x14ac:dyDescent="0.5"/>
  <cols>
    <col min="1" max="1" width="23.5703125" style="321" customWidth="1"/>
    <col min="2" max="2" width="11.7109375" style="321" customWidth="1"/>
    <col min="3" max="3" width="12.5703125" style="321" customWidth="1"/>
    <col min="4" max="5" width="15.42578125" style="321" customWidth="1"/>
    <col min="6" max="6" width="17.140625" style="321" customWidth="1"/>
    <col min="7" max="7" width="13.140625" style="321" customWidth="1"/>
    <col min="8" max="8" width="10.5703125" style="321" customWidth="1"/>
    <col min="9" max="9" width="34.140625" style="347" customWidth="1"/>
    <col min="10" max="10" width="40.28515625" style="321" hidden="1" customWidth="1"/>
    <col min="11" max="11" width="10.5703125" style="321" bestFit="1" customWidth="1"/>
    <col min="12" max="12" width="12.42578125" style="321" customWidth="1"/>
    <col min="13" max="13" width="15.140625" style="321" customWidth="1"/>
    <col min="14" max="14" width="16.28515625" style="321" customWidth="1"/>
    <col min="15" max="16" width="9.140625" style="321"/>
    <col min="17" max="17" width="23.42578125" style="321" customWidth="1"/>
    <col min="18" max="24" width="9.140625" style="321"/>
    <col min="25" max="25" width="12.28515625" style="321" customWidth="1"/>
    <col min="26" max="31" width="9.140625" style="321"/>
    <col min="32" max="32" width="14.28515625" style="321" customWidth="1"/>
    <col min="33" max="33" width="12" style="321" customWidth="1"/>
    <col min="34" max="16384" width="9.140625" style="321"/>
  </cols>
  <sheetData>
    <row r="1" spans="1:15" ht="44.1" customHeight="1" x14ac:dyDescent="0.5">
      <c r="A1" s="1686" t="s">
        <v>1022</v>
      </c>
      <c r="B1" s="1686"/>
      <c r="C1" s="1686"/>
      <c r="D1" s="1686"/>
      <c r="E1" s="1686"/>
      <c r="F1" s="1686"/>
      <c r="G1" s="1686"/>
      <c r="H1" s="1686"/>
      <c r="I1" s="1686"/>
    </row>
    <row r="2" spans="1:15" ht="48" customHeight="1" x14ac:dyDescent="0.5">
      <c r="A2" s="1686" t="s">
        <v>1023</v>
      </c>
      <c r="B2" s="1686"/>
      <c r="C2" s="1686"/>
      <c r="D2" s="1686"/>
      <c r="E2" s="1686"/>
      <c r="F2" s="1686"/>
      <c r="G2" s="1686"/>
      <c r="H2" s="1686"/>
      <c r="I2" s="1686"/>
    </row>
    <row r="3" spans="1:15" ht="30" customHeight="1" thickBot="1" x14ac:dyDescent="0.55000000000000004">
      <c r="A3" s="354" t="s">
        <v>957</v>
      </c>
      <c r="B3" s="354"/>
      <c r="C3" s="354"/>
      <c r="D3" s="354"/>
      <c r="E3" s="354"/>
      <c r="F3" s="354"/>
      <c r="G3" s="354"/>
      <c r="H3" s="536"/>
      <c r="I3" s="706" t="s">
        <v>803</v>
      </c>
    </row>
    <row r="4" spans="1:15" ht="36.950000000000003" customHeight="1" thickBot="1" x14ac:dyDescent="0.55000000000000004">
      <c r="A4" s="1877" t="s">
        <v>875</v>
      </c>
      <c r="B4" s="1884" t="s">
        <v>515</v>
      </c>
      <c r="C4" s="1877" t="s">
        <v>804</v>
      </c>
      <c r="D4" s="1884"/>
      <c r="E4" s="1837"/>
      <c r="F4" s="1884"/>
      <c r="G4" s="1877" t="s">
        <v>805</v>
      </c>
      <c r="H4" s="1884" t="s">
        <v>368</v>
      </c>
      <c r="I4" s="1877" t="s">
        <v>855</v>
      </c>
    </row>
    <row r="5" spans="1:15" ht="38.1" customHeight="1" thickBot="1" x14ac:dyDescent="0.55000000000000004">
      <c r="A5" s="1936"/>
      <c r="B5" s="1935"/>
      <c r="C5" s="699">
        <v>4</v>
      </c>
      <c r="D5" s="699">
        <v>6</v>
      </c>
      <c r="E5" s="699">
        <v>8</v>
      </c>
      <c r="F5" s="758" t="s">
        <v>802</v>
      </c>
      <c r="G5" s="1935"/>
      <c r="H5" s="1935"/>
      <c r="I5" s="1936"/>
    </row>
    <row r="6" spans="1:15" ht="21.75" customHeight="1" thickBot="1" x14ac:dyDescent="0.55000000000000004">
      <c r="A6" s="1934" t="s">
        <v>780</v>
      </c>
      <c r="B6" s="1934"/>
      <c r="C6" s="751"/>
      <c r="D6" s="751"/>
      <c r="E6" s="751"/>
      <c r="F6" s="751"/>
      <c r="G6" s="751"/>
      <c r="H6" s="1933" t="s">
        <v>698</v>
      </c>
      <c r="I6" s="1933"/>
    </row>
    <row r="7" spans="1:15" ht="23.1" customHeight="1" x14ac:dyDescent="0.5">
      <c r="A7" s="1911" t="s">
        <v>928</v>
      </c>
      <c r="B7" s="754" t="s">
        <v>512</v>
      </c>
      <c r="C7" s="805">
        <v>240</v>
      </c>
      <c r="D7" s="805">
        <v>21</v>
      </c>
      <c r="E7" s="805">
        <v>15</v>
      </c>
      <c r="F7" s="805">
        <v>28</v>
      </c>
      <c r="G7" s="805">
        <f t="shared" ref="G7:G16" si="0">SUM(C7:F7)</f>
        <v>304</v>
      </c>
      <c r="H7" s="766" t="s">
        <v>381</v>
      </c>
      <c r="I7" s="1901" t="s">
        <v>931</v>
      </c>
      <c r="K7" s="1373"/>
      <c r="L7" s="1374"/>
      <c r="M7" s="1374"/>
      <c r="N7" s="1374"/>
      <c r="O7" s="1374"/>
    </row>
    <row r="8" spans="1:15" ht="23.1" customHeight="1" x14ac:dyDescent="0.5">
      <c r="A8" s="1912"/>
      <c r="B8" s="756" t="s">
        <v>639</v>
      </c>
      <c r="C8" s="773">
        <v>53</v>
      </c>
      <c r="D8" s="773">
        <v>131</v>
      </c>
      <c r="E8" s="732">
        <v>104</v>
      </c>
      <c r="F8" s="773">
        <v>25</v>
      </c>
      <c r="G8" s="773">
        <f t="shared" si="0"/>
        <v>313</v>
      </c>
      <c r="H8" s="768" t="s">
        <v>382</v>
      </c>
      <c r="I8" s="1896"/>
    </row>
    <row r="9" spans="1:15" ht="23.1" customHeight="1" x14ac:dyDescent="0.5">
      <c r="A9" s="1912"/>
      <c r="B9" s="756" t="s">
        <v>513</v>
      </c>
      <c r="C9" s="773">
        <v>70</v>
      </c>
      <c r="D9" s="773">
        <v>8</v>
      </c>
      <c r="E9" s="732">
        <v>2</v>
      </c>
      <c r="F9" s="773">
        <v>1</v>
      </c>
      <c r="G9" s="773">
        <f t="shared" si="0"/>
        <v>81</v>
      </c>
      <c r="H9" s="768" t="s">
        <v>383</v>
      </c>
      <c r="I9" s="1896"/>
      <c r="K9" s="1370"/>
    </row>
    <row r="10" spans="1:15" ht="23.1" customHeight="1" thickBot="1" x14ac:dyDescent="0.55000000000000004">
      <c r="A10" s="1912"/>
      <c r="B10" s="530" t="s">
        <v>516</v>
      </c>
      <c r="C10" s="724">
        <v>201</v>
      </c>
      <c r="D10" s="724">
        <v>25</v>
      </c>
      <c r="E10" s="724">
        <v>12</v>
      </c>
      <c r="F10" s="724">
        <v>1</v>
      </c>
      <c r="G10" s="724">
        <f t="shared" si="0"/>
        <v>239</v>
      </c>
      <c r="H10" s="761" t="s">
        <v>369</v>
      </c>
      <c r="I10" s="1896"/>
    </row>
    <row r="11" spans="1:15" ht="23.1" customHeight="1" thickBot="1" x14ac:dyDescent="0.55000000000000004">
      <c r="A11" s="1913"/>
      <c r="B11" s="763" t="s">
        <v>517</v>
      </c>
      <c r="C11" s="785">
        <f>SUM(C7:C10)</f>
        <v>564</v>
      </c>
      <c r="D11" s="785">
        <f>SUM(D7:D10)</f>
        <v>185</v>
      </c>
      <c r="E11" s="785">
        <f>SUM(E7:E10)</f>
        <v>133</v>
      </c>
      <c r="F11" s="785">
        <f>SUM(F7:F10)</f>
        <v>55</v>
      </c>
      <c r="G11" s="785">
        <f t="shared" si="0"/>
        <v>937</v>
      </c>
      <c r="H11" s="764" t="s">
        <v>372</v>
      </c>
      <c r="I11" s="1897"/>
    </row>
    <row r="12" spans="1:15" ht="23.1" customHeight="1" x14ac:dyDescent="0.5">
      <c r="A12" s="1914" t="s">
        <v>139</v>
      </c>
      <c r="B12" s="762" t="s">
        <v>512</v>
      </c>
      <c r="C12" s="663">
        <v>411</v>
      </c>
      <c r="D12" s="663">
        <v>231</v>
      </c>
      <c r="E12" s="663">
        <v>18</v>
      </c>
      <c r="F12" s="663">
        <v>4</v>
      </c>
      <c r="G12" s="663">
        <f t="shared" si="0"/>
        <v>664</v>
      </c>
      <c r="H12" s="766" t="s">
        <v>381</v>
      </c>
      <c r="I12" s="1902" t="s">
        <v>397</v>
      </c>
      <c r="K12" s="1374"/>
      <c r="L12" s="1370"/>
      <c r="M12" s="1370"/>
      <c r="N12" s="1370"/>
      <c r="O12" s="1370"/>
    </row>
    <row r="13" spans="1:15" ht="23.1" customHeight="1" x14ac:dyDescent="0.5">
      <c r="A13" s="1912"/>
      <c r="B13" s="756" t="s">
        <v>639</v>
      </c>
      <c r="C13" s="641">
        <v>256</v>
      </c>
      <c r="D13" s="641">
        <v>50</v>
      </c>
      <c r="E13" s="732">
        <v>29</v>
      </c>
      <c r="F13" s="641">
        <v>6</v>
      </c>
      <c r="G13" s="641">
        <f t="shared" si="0"/>
        <v>341</v>
      </c>
      <c r="H13" s="768" t="s">
        <v>382</v>
      </c>
      <c r="I13" s="1903"/>
      <c r="K13" s="1374"/>
    </row>
    <row r="14" spans="1:15" ht="23.1" customHeight="1" x14ac:dyDescent="0.5">
      <c r="A14" s="1912"/>
      <c r="B14" s="756" t="s">
        <v>513</v>
      </c>
      <c r="C14" s="641">
        <v>122</v>
      </c>
      <c r="D14" s="641">
        <v>44</v>
      </c>
      <c r="E14" s="732">
        <v>23</v>
      </c>
      <c r="F14" s="641">
        <v>4</v>
      </c>
      <c r="G14" s="641">
        <f t="shared" si="0"/>
        <v>193</v>
      </c>
      <c r="H14" s="768" t="s">
        <v>383</v>
      </c>
      <c r="I14" s="1903"/>
      <c r="K14" s="1374"/>
    </row>
    <row r="15" spans="1:15" ht="23.1" customHeight="1" thickBot="1" x14ac:dyDescent="0.55000000000000004">
      <c r="A15" s="1912"/>
      <c r="B15" s="756" t="s">
        <v>516</v>
      </c>
      <c r="C15" s="641">
        <v>971</v>
      </c>
      <c r="D15" s="641">
        <v>898</v>
      </c>
      <c r="E15" s="732">
        <v>117</v>
      </c>
      <c r="F15" s="641">
        <v>20</v>
      </c>
      <c r="G15" s="641">
        <f t="shared" si="0"/>
        <v>2006</v>
      </c>
      <c r="H15" s="768" t="s">
        <v>369</v>
      </c>
      <c r="I15" s="1903"/>
      <c r="K15" s="1374"/>
    </row>
    <row r="16" spans="1:15" ht="23.1" customHeight="1" thickBot="1" x14ac:dyDescent="0.55000000000000004">
      <c r="A16" s="1913"/>
      <c r="B16" s="763" t="s">
        <v>517</v>
      </c>
      <c r="C16" s="785">
        <f>SUM(C12:C15)</f>
        <v>1760</v>
      </c>
      <c r="D16" s="785">
        <f>SUM(D12:D15)</f>
        <v>1223</v>
      </c>
      <c r="E16" s="785">
        <f>SUM(E12:E15)</f>
        <v>187</v>
      </c>
      <c r="F16" s="785">
        <f>SUM(F12:F15)</f>
        <v>34</v>
      </c>
      <c r="G16" s="785">
        <f t="shared" si="0"/>
        <v>3204</v>
      </c>
      <c r="H16" s="764" t="s">
        <v>372</v>
      </c>
      <c r="I16" s="1904"/>
    </row>
    <row r="17" spans="1:9" ht="23.1" customHeight="1" x14ac:dyDescent="0.5">
      <c r="A17" s="1914" t="s">
        <v>354</v>
      </c>
      <c r="B17" s="754" t="s">
        <v>512</v>
      </c>
      <c r="C17" s="1043">
        <v>123</v>
      </c>
      <c r="D17" s="1043">
        <v>41</v>
      </c>
      <c r="E17" s="775">
        <v>2</v>
      </c>
      <c r="F17" s="1043">
        <v>0</v>
      </c>
      <c r="G17" s="723">
        <f t="shared" ref="G17:G20" si="1">SUM(C17:F17)</f>
        <v>166</v>
      </c>
      <c r="H17" s="766" t="s">
        <v>381</v>
      </c>
      <c r="I17" s="1895" t="s">
        <v>398</v>
      </c>
    </row>
    <row r="18" spans="1:9" ht="23.1" customHeight="1" x14ac:dyDescent="0.5">
      <c r="A18" s="1912"/>
      <c r="B18" s="767" t="s">
        <v>639</v>
      </c>
      <c r="C18" s="641">
        <v>25</v>
      </c>
      <c r="D18" s="641">
        <v>80</v>
      </c>
      <c r="E18" s="732">
        <v>11</v>
      </c>
      <c r="F18" s="641">
        <v>0</v>
      </c>
      <c r="G18" s="773">
        <f t="shared" si="1"/>
        <v>116</v>
      </c>
      <c r="H18" s="768" t="s">
        <v>382</v>
      </c>
      <c r="I18" s="1896"/>
    </row>
    <row r="19" spans="1:9" ht="23.1" customHeight="1" x14ac:dyDescent="0.5">
      <c r="A19" s="1912"/>
      <c r="B19" s="756" t="s">
        <v>513</v>
      </c>
      <c r="C19" s="641">
        <v>98</v>
      </c>
      <c r="D19" s="641">
        <v>9</v>
      </c>
      <c r="E19" s="732">
        <v>1</v>
      </c>
      <c r="F19" s="641">
        <v>0</v>
      </c>
      <c r="G19" s="773">
        <f t="shared" si="1"/>
        <v>108</v>
      </c>
      <c r="H19" s="768" t="s">
        <v>383</v>
      </c>
      <c r="I19" s="1896"/>
    </row>
    <row r="20" spans="1:9" ht="23.1" customHeight="1" thickBot="1" x14ac:dyDescent="0.55000000000000004">
      <c r="A20" s="1912"/>
      <c r="B20" s="756" t="s">
        <v>516</v>
      </c>
      <c r="C20" s="641">
        <v>43</v>
      </c>
      <c r="D20" s="641">
        <v>3</v>
      </c>
      <c r="E20" s="732">
        <v>0</v>
      </c>
      <c r="F20" s="641">
        <v>0</v>
      </c>
      <c r="G20" s="773">
        <f t="shared" si="1"/>
        <v>46</v>
      </c>
      <c r="H20" s="768" t="s">
        <v>369</v>
      </c>
      <c r="I20" s="1896"/>
    </row>
    <row r="21" spans="1:9" ht="23.1" customHeight="1" thickBot="1" x14ac:dyDescent="0.55000000000000004">
      <c r="A21" s="1913"/>
      <c r="B21" s="763" t="s">
        <v>517</v>
      </c>
      <c r="C21" s="785">
        <f>SUM(C17:C20)</f>
        <v>289</v>
      </c>
      <c r="D21" s="785">
        <f>SUM(D17:D20)</f>
        <v>133</v>
      </c>
      <c r="E21" s="785">
        <f>SUM(E17:E20)</f>
        <v>14</v>
      </c>
      <c r="F21" s="785">
        <f>SUM(F17:F20)</f>
        <v>0</v>
      </c>
      <c r="G21" s="785">
        <f t="shared" ref="G21:G31" si="2">SUM(C21:F21)</f>
        <v>436</v>
      </c>
      <c r="H21" s="764" t="s">
        <v>372</v>
      </c>
      <c r="I21" s="1897"/>
    </row>
    <row r="22" spans="1:9" ht="23.1" customHeight="1" x14ac:dyDescent="0.5">
      <c r="A22" s="1914" t="s">
        <v>321</v>
      </c>
      <c r="B22" s="754" t="s">
        <v>512</v>
      </c>
      <c r="C22" s="1043">
        <v>318</v>
      </c>
      <c r="D22" s="1043">
        <v>127</v>
      </c>
      <c r="E22" s="775">
        <v>218</v>
      </c>
      <c r="F22" s="1043">
        <v>34</v>
      </c>
      <c r="G22" s="1043">
        <f t="shared" si="2"/>
        <v>697</v>
      </c>
      <c r="H22" s="766" t="s">
        <v>381</v>
      </c>
      <c r="I22" s="1895" t="s">
        <v>427</v>
      </c>
    </row>
    <row r="23" spans="1:9" ht="23.1" customHeight="1" x14ac:dyDescent="0.5">
      <c r="A23" s="1912"/>
      <c r="B23" s="767" t="s">
        <v>639</v>
      </c>
      <c r="C23" s="641">
        <v>34</v>
      </c>
      <c r="D23" s="641">
        <v>64</v>
      </c>
      <c r="E23" s="732">
        <v>12</v>
      </c>
      <c r="F23" s="641">
        <v>22</v>
      </c>
      <c r="G23" s="641">
        <f t="shared" si="2"/>
        <v>132</v>
      </c>
      <c r="H23" s="768" t="s">
        <v>382</v>
      </c>
      <c r="I23" s="1896"/>
    </row>
    <row r="24" spans="1:9" ht="23.1" customHeight="1" x14ac:dyDescent="0.5">
      <c r="A24" s="1912"/>
      <c r="B24" s="756" t="s">
        <v>513</v>
      </c>
      <c r="C24" s="641">
        <v>218</v>
      </c>
      <c r="D24" s="641">
        <v>223</v>
      </c>
      <c r="E24" s="732">
        <v>230</v>
      </c>
      <c r="F24" s="641">
        <v>313</v>
      </c>
      <c r="G24" s="641">
        <f t="shared" si="2"/>
        <v>984</v>
      </c>
      <c r="H24" s="768" t="s">
        <v>383</v>
      </c>
      <c r="I24" s="1896"/>
    </row>
    <row r="25" spans="1:9" ht="23.1" customHeight="1" thickBot="1" x14ac:dyDescent="0.55000000000000004">
      <c r="A25" s="1912"/>
      <c r="B25" s="756" t="s">
        <v>516</v>
      </c>
      <c r="C25" s="641">
        <v>332</v>
      </c>
      <c r="D25" s="641">
        <v>290</v>
      </c>
      <c r="E25" s="732">
        <v>17</v>
      </c>
      <c r="F25" s="641">
        <v>8</v>
      </c>
      <c r="G25" s="641">
        <f t="shared" si="2"/>
        <v>647</v>
      </c>
      <c r="H25" s="768" t="s">
        <v>369</v>
      </c>
      <c r="I25" s="1896"/>
    </row>
    <row r="26" spans="1:9" ht="23.1" customHeight="1" thickBot="1" x14ac:dyDescent="0.55000000000000004">
      <c r="A26" s="1915"/>
      <c r="B26" s="763" t="s">
        <v>517</v>
      </c>
      <c r="C26" s="785">
        <f>SUM(C22:C25)</f>
        <v>902</v>
      </c>
      <c r="D26" s="785">
        <f>SUM(D22:D25)</f>
        <v>704</v>
      </c>
      <c r="E26" s="785">
        <f>SUM(E22:E25)</f>
        <v>477</v>
      </c>
      <c r="F26" s="785">
        <f>SUM(F22:F25)</f>
        <v>377</v>
      </c>
      <c r="G26" s="785">
        <f t="shared" si="2"/>
        <v>2460</v>
      </c>
      <c r="H26" s="764" t="s">
        <v>372</v>
      </c>
      <c r="I26" s="1897"/>
    </row>
    <row r="27" spans="1:9" ht="23.1" customHeight="1" thickBot="1" x14ac:dyDescent="0.55000000000000004">
      <c r="A27" s="1916" t="s">
        <v>134</v>
      </c>
      <c r="B27" s="754" t="s">
        <v>512</v>
      </c>
      <c r="C27" s="774">
        <v>130</v>
      </c>
      <c r="D27" s="774">
        <v>19</v>
      </c>
      <c r="E27" s="775">
        <v>80</v>
      </c>
      <c r="F27" s="774">
        <v>7</v>
      </c>
      <c r="G27" s="723">
        <f t="shared" si="2"/>
        <v>236</v>
      </c>
      <c r="H27" s="766" t="s">
        <v>381</v>
      </c>
      <c r="I27" s="1898" t="s">
        <v>400</v>
      </c>
    </row>
    <row r="28" spans="1:9" ht="23.1" customHeight="1" thickTop="1" thickBot="1" x14ac:dyDescent="0.55000000000000004">
      <c r="A28" s="1917"/>
      <c r="B28" s="767" t="s">
        <v>639</v>
      </c>
      <c r="C28" s="773">
        <v>29</v>
      </c>
      <c r="D28" s="773">
        <v>72</v>
      </c>
      <c r="E28" s="732">
        <v>78</v>
      </c>
      <c r="F28" s="773">
        <v>12</v>
      </c>
      <c r="G28" s="773">
        <f t="shared" si="2"/>
        <v>191</v>
      </c>
      <c r="H28" s="768" t="s">
        <v>382</v>
      </c>
      <c r="I28" s="1899"/>
    </row>
    <row r="29" spans="1:9" ht="23.1" customHeight="1" thickTop="1" thickBot="1" x14ac:dyDescent="0.55000000000000004">
      <c r="A29" s="1917"/>
      <c r="B29" s="756" t="s">
        <v>513</v>
      </c>
      <c r="C29" s="773">
        <v>348</v>
      </c>
      <c r="D29" s="773">
        <v>27</v>
      </c>
      <c r="E29" s="732">
        <v>7</v>
      </c>
      <c r="F29" s="773">
        <v>2</v>
      </c>
      <c r="G29" s="773">
        <f t="shared" si="2"/>
        <v>384</v>
      </c>
      <c r="H29" s="768" t="s">
        <v>383</v>
      </c>
      <c r="I29" s="1899"/>
    </row>
    <row r="30" spans="1:9" ht="23.1" customHeight="1" thickTop="1" thickBot="1" x14ac:dyDescent="0.55000000000000004">
      <c r="A30" s="1917"/>
      <c r="B30" s="756" t="s">
        <v>516</v>
      </c>
      <c r="C30" s="773">
        <v>223</v>
      </c>
      <c r="D30" s="773">
        <v>30</v>
      </c>
      <c r="E30" s="732">
        <v>40</v>
      </c>
      <c r="F30" s="773">
        <v>10</v>
      </c>
      <c r="G30" s="773">
        <f t="shared" si="2"/>
        <v>303</v>
      </c>
      <c r="H30" s="768" t="s">
        <v>369</v>
      </c>
      <c r="I30" s="1899"/>
    </row>
    <row r="31" spans="1:9" ht="23.1" customHeight="1" thickTop="1" thickBot="1" x14ac:dyDescent="0.55000000000000004">
      <c r="A31" s="1918"/>
      <c r="B31" s="763" t="s">
        <v>517</v>
      </c>
      <c r="C31" s="785">
        <f>SUM(C27:C30)</f>
        <v>730</v>
      </c>
      <c r="D31" s="785">
        <f>SUM(D27:D30)</f>
        <v>148</v>
      </c>
      <c r="E31" s="785">
        <f>SUM(E27:E30)</f>
        <v>205</v>
      </c>
      <c r="F31" s="785">
        <f>SUM(F27:F30)</f>
        <v>31</v>
      </c>
      <c r="G31" s="785">
        <f t="shared" si="2"/>
        <v>1114</v>
      </c>
      <c r="H31" s="764" t="s">
        <v>372</v>
      </c>
      <c r="I31" s="1900"/>
    </row>
    <row r="32" spans="1:9" ht="23.1" customHeight="1" thickBot="1" x14ac:dyDescent="0.55000000000000004">
      <c r="A32" s="1919" t="s">
        <v>312</v>
      </c>
      <c r="B32" s="754" t="s">
        <v>512</v>
      </c>
      <c r="C32" s="774">
        <v>229</v>
      </c>
      <c r="D32" s="774">
        <v>81</v>
      </c>
      <c r="E32" s="775">
        <v>16</v>
      </c>
      <c r="F32" s="774">
        <v>8</v>
      </c>
      <c r="G32" s="1043">
        <f>SUM(C32:F32)</f>
        <v>334</v>
      </c>
      <c r="H32" s="766" t="s">
        <v>381</v>
      </c>
      <c r="I32" s="1926" t="s">
        <v>401</v>
      </c>
    </row>
    <row r="33" spans="1:9" ht="23.1" customHeight="1" thickTop="1" thickBot="1" x14ac:dyDescent="0.55000000000000004">
      <c r="A33" s="1917"/>
      <c r="B33" s="767" t="s">
        <v>639</v>
      </c>
      <c r="C33" s="773">
        <v>88</v>
      </c>
      <c r="D33" s="773">
        <v>250</v>
      </c>
      <c r="E33" s="732">
        <v>62</v>
      </c>
      <c r="F33" s="773">
        <v>8</v>
      </c>
      <c r="G33" s="641">
        <f>SUM(C33:F33)</f>
        <v>408</v>
      </c>
      <c r="H33" s="768" t="s">
        <v>382</v>
      </c>
      <c r="I33" s="1899"/>
    </row>
    <row r="34" spans="1:9" ht="23.1" customHeight="1" thickTop="1" thickBot="1" x14ac:dyDescent="0.55000000000000004">
      <c r="A34" s="1917"/>
      <c r="B34" s="756" t="s">
        <v>513</v>
      </c>
      <c r="C34" s="773">
        <v>173</v>
      </c>
      <c r="D34" s="773">
        <v>57</v>
      </c>
      <c r="E34" s="732">
        <v>3</v>
      </c>
      <c r="F34" s="773">
        <v>1</v>
      </c>
      <c r="G34" s="641">
        <f>SUM(C34:F34)</f>
        <v>234</v>
      </c>
      <c r="H34" s="768" t="s">
        <v>383</v>
      </c>
      <c r="I34" s="1899"/>
    </row>
    <row r="35" spans="1:9" ht="23.1" customHeight="1" thickTop="1" thickBot="1" x14ac:dyDescent="0.55000000000000004">
      <c r="A35" s="1917"/>
      <c r="B35" s="756" t="s">
        <v>516</v>
      </c>
      <c r="C35" s="773">
        <v>188</v>
      </c>
      <c r="D35" s="773">
        <v>68</v>
      </c>
      <c r="E35" s="732">
        <v>38</v>
      </c>
      <c r="F35" s="773">
        <v>16</v>
      </c>
      <c r="G35" s="641">
        <f>SUM(C35:F35)</f>
        <v>310</v>
      </c>
      <c r="H35" s="768" t="s">
        <v>369</v>
      </c>
      <c r="I35" s="1899"/>
    </row>
    <row r="36" spans="1:9" ht="23.1" customHeight="1" thickTop="1" thickBot="1" x14ac:dyDescent="0.55000000000000004">
      <c r="A36" s="1920"/>
      <c r="B36" s="763" t="s">
        <v>517</v>
      </c>
      <c r="C36" s="785">
        <f>SUM(C32:C35)</f>
        <v>678</v>
      </c>
      <c r="D36" s="785">
        <f>SUM(D32:D35)</f>
        <v>456</v>
      </c>
      <c r="E36" s="785">
        <f>SUM(E32:E35)</f>
        <v>119</v>
      </c>
      <c r="F36" s="785">
        <f>SUM(F32:F35)</f>
        <v>33</v>
      </c>
      <c r="G36" s="785">
        <f>SUM(C36:F36)</f>
        <v>1286</v>
      </c>
      <c r="H36" s="764" t="s">
        <v>372</v>
      </c>
      <c r="I36" s="1927"/>
    </row>
    <row r="37" spans="1:9" ht="23.1" customHeight="1" thickBot="1" x14ac:dyDescent="0.55000000000000004">
      <c r="A37" s="1921" t="s">
        <v>296</v>
      </c>
      <c r="B37" s="754" t="s">
        <v>512</v>
      </c>
      <c r="C37" s="774">
        <v>95</v>
      </c>
      <c r="D37" s="774">
        <v>7</v>
      </c>
      <c r="E37" s="775">
        <v>1</v>
      </c>
      <c r="F37" s="774">
        <v>14</v>
      </c>
      <c r="G37" s="723">
        <f t="shared" ref="G37:G50" si="3">SUM(C37:F37)</f>
        <v>117</v>
      </c>
      <c r="H37" s="766" t="s">
        <v>381</v>
      </c>
      <c r="I37" s="1928" t="s">
        <v>402</v>
      </c>
    </row>
    <row r="38" spans="1:9" ht="23.1" customHeight="1" thickTop="1" thickBot="1" x14ac:dyDescent="0.55000000000000004">
      <c r="A38" s="1922"/>
      <c r="B38" s="767" t="s">
        <v>639</v>
      </c>
      <c r="C38" s="773">
        <v>51</v>
      </c>
      <c r="D38" s="773">
        <v>46</v>
      </c>
      <c r="E38" s="732">
        <v>12</v>
      </c>
      <c r="F38" s="773">
        <v>36</v>
      </c>
      <c r="G38" s="773">
        <f t="shared" si="3"/>
        <v>145</v>
      </c>
      <c r="H38" s="768" t="s">
        <v>382</v>
      </c>
      <c r="I38" s="1929"/>
    </row>
    <row r="39" spans="1:9" ht="23.1" customHeight="1" thickTop="1" thickBot="1" x14ac:dyDescent="0.55000000000000004">
      <c r="A39" s="1922"/>
      <c r="B39" s="756" t="s">
        <v>513</v>
      </c>
      <c r="C39" s="773">
        <v>2</v>
      </c>
      <c r="D39" s="773">
        <v>4</v>
      </c>
      <c r="E39" s="732">
        <v>3</v>
      </c>
      <c r="F39" s="773">
        <v>1</v>
      </c>
      <c r="G39" s="773">
        <f t="shared" si="3"/>
        <v>10</v>
      </c>
      <c r="H39" s="768" t="s">
        <v>383</v>
      </c>
      <c r="I39" s="1929"/>
    </row>
    <row r="40" spans="1:9" ht="23.1" customHeight="1" thickTop="1" thickBot="1" x14ac:dyDescent="0.55000000000000004">
      <c r="A40" s="1922"/>
      <c r="B40" s="756" t="s">
        <v>516</v>
      </c>
      <c r="C40" s="773">
        <v>58</v>
      </c>
      <c r="D40" s="773">
        <v>26</v>
      </c>
      <c r="E40" s="732">
        <v>4</v>
      </c>
      <c r="F40" s="773">
        <v>134</v>
      </c>
      <c r="G40" s="773">
        <f t="shared" si="3"/>
        <v>222</v>
      </c>
      <c r="H40" s="768" t="s">
        <v>369</v>
      </c>
      <c r="I40" s="1929"/>
    </row>
    <row r="41" spans="1:9" ht="23.1" customHeight="1" thickTop="1" thickBot="1" x14ac:dyDescent="0.55000000000000004">
      <c r="A41" s="1923"/>
      <c r="B41" s="763" t="s">
        <v>517</v>
      </c>
      <c r="C41" s="785">
        <f>SUM(C37:C40)</f>
        <v>206</v>
      </c>
      <c r="D41" s="785">
        <f>SUM(D37:D40)</f>
        <v>83</v>
      </c>
      <c r="E41" s="785">
        <f>SUM(E37:E40)</f>
        <v>20</v>
      </c>
      <c r="F41" s="785">
        <f>SUM(F37:F40)</f>
        <v>185</v>
      </c>
      <c r="G41" s="785">
        <f>SUM(C41:F41)</f>
        <v>494</v>
      </c>
      <c r="H41" s="764" t="s">
        <v>372</v>
      </c>
      <c r="I41" s="1930"/>
    </row>
    <row r="42" spans="1:9" ht="23.1" customHeight="1" thickBot="1" x14ac:dyDescent="0.55000000000000004">
      <c r="A42" s="1919" t="s">
        <v>302</v>
      </c>
      <c r="B42" s="754" t="s">
        <v>512</v>
      </c>
      <c r="C42" s="774">
        <v>158</v>
      </c>
      <c r="D42" s="774">
        <v>54</v>
      </c>
      <c r="E42" s="775">
        <v>3</v>
      </c>
      <c r="F42" s="774">
        <v>3</v>
      </c>
      <c r="G42" s="1043">
        <f t="shared" si="3"/>
        <v>218</v>
      </c>
      <c r="H42" s="766" t="s">
        <v>381</v>
      </c>
      <c r="I42" s="1926" t="s">
        <v>403</v>
      </c>
    </row>
    <row r="43" spans="1:9" ht="23.1" customHeight="1" thickTop="1" thickBot="1" x14ac:dyDescent="0.55000000000000004">
      <c r="A43" s="1917"/>
      <c r="B43" s="767" t="s">
        <v>639</v>
      </c>
      <c r="C43" s="773">
        <v>38</v>
      </c>
      <c r="D43" s="773">
        <v>66</v>
      </c>
      <c r="E43" s="732">
        <v>8</v>
      </c>
      <c r="F43" s="773">
        <v>18</v>
      </c>
      <c r="G43" s="641">
        <f t="shared" si="3"/>
        <v>130</v>
      </c>
      <c r="H43" s="768" t="s">
        <v>382</v>
      </c>
      <c r="I43" s="1899"/>
    </row>
    <row r="44" spans="1:9" ht="23.1" customHeight="1" thickTop="1" thickBot="1" x14ac:dyDescent="0.55000000000000004">
      <c r="A44" s="1917"/>
      <c r="B44" s="756" t="s">
        <v>513</v>
      </c>
      <c r="C44" s="773">
        <v>12</v>
      </c>
      <c r="D44" s="773">
        <v>1</v>
      </c>
      <c r="E44" s="732">
        <v>0</v>
      </c>
      <c r="F44" s="773">
        <v>0</v>
      </c>
      <c r="G44" s="641">
        <f t="shared" si="3"/>
        <v>13</v>
      </c>
      <c r="H44" s="768" t="s">
        <v>383</v>
      </c>
      <c r="I44" s="1899"/>
    </row>
    <row r="45" spans="1:9" ht="23.1" customHeight="1" thickTop="1" thickBot="1" x14ac:dyDescent="0.55000000000000004">
      <c r="A45" s="1917"/>
      <c r="B45" s="756" t="s">
        <v>516</v>
      </c>
      <c r="C45" s="773">
        <v>13</v>
      </c>
      <c r="D45" s="773">
        <v>17</v>
      </c>
      <c r="E45" s="732">
        <v>0</v>
      </c>
      <c r="F45" s="773">
        <v>0</v>
      </c>
      <c r="G45" s="641">
        <f t="shared" si="3"/>
        <v>30</v>
      </c>
      <c r="H45" s="768" t="s">
        <v>369</v>
      </c>
      <c r="I45" s="1899"/>
    </row>
    <row r="46" spans="1:9" ht="23.1" customHeight="1" thickTop="1" thickBot="1" x14ac:dyDescent="0.55000000000000004">
      <c r="A46" s="1920"/>
      <c r="B46" s="763" t="s">
        <v>517</v>
      </c>
      <c r="C46" s="785">
        <f>SUM(C42:C45)</f>
        <v>221</v>
      </c>
      <c r="D46" s="785">
        <f>SUM(D42:D45)</f>
        <v>138</v>
      </c>
      <c r="E46" s="785">
        <f>SUM(E42:E45)</f>
        <v>11</v>
      </c>
      <c r="F46" s="785">
        <f>SUM(F42:F45)</f>
        <v>21</v>
      </c>
      <c r="G46" s="785">
        <f>SUM(C46:F46)</f>
        <v>391</v>
      </c>
      <c r="H46" s="764" t="s">
        <v>372</v>
      </c>
      <c r="I46" s="1927"/>
    </row>
    <row r="47" spans="1:9" ht="23.1" customHeight="1" thickBot="1" x14ac:dyDescent="0.55000000000000004">
      <c r="A47" s="1924" t="s">
        <v>295</v>
      </c>
      <c r="B47" s="762" t="s">
        <v>512</v>
      </c>
      <c r="C47" s="776">
        <v>169</v>
      </c>
      <c r="D47" s="776">
        <v>73</v>
      </c>
      <c r="E47" s="776">
        <v>14</v>
      </c>
      <c r="F47" s="776">
        <v>8</v>
      </c>
      <c r="G47" s="663">
        <f t="shared" si="3"/>
        <v>264</v>
      </c>
      <c r="H47" s="770" t="s">
        <v>381</v>
      </c>
      <c r="I47" s="1931" t="s">
        <v>482</v>
      </c>
    </row>
    <row r="48" spans="1:9" ht="23.1" customHeight="1" thickTop="1" thickBot="1" x14ac:dyDescent="0.55000000000000004">
      <c r="A48" s="1917"/>
      <c r="B48" s="803" t="s">
        <v>639</v>
      </c>
      <c r="C48" s="805">
        <v>206</v>
      </c>
      <c r="D48" s="805">
        <v>149</v>
      </c>
      <c r="E48" s="805">
        <v>3</v>
      </c>
      <c r="F48" s="805">
        <v>1</v>
      </c>
      <c r="G48" s="805">
        <f t="shared" si="3"/>
        <v>359</v>
      </c>
      <c r="H48" s="806" t="s">
        <v>382</v>
      </c>
      <c r="I48" s="1899"/>
    </row>
    <row r="49" spans="1:9" ht="23.1" customHeight="1" thickTop="1" thickBot="1" x14ac:dyDescent="0.55000000000000004">
      <c r="A49" s="1917"/>
      <c r="B49" s="803" t="s">
        <v>513</v>
      </c>
      <c r="C49" s="805">
        <v>212</v>
      </c>
      <c r="D49" s="805">
        <v>133</v>
      </c>
      <c r="E49" s="805">
        <v>25</v>
      </c>
      <c r="F49" s="805">
        <v>8</v>
      </c>
      <c r="G49" s="805">
        <f t="shared" si="3"/>
        <v>378</v>
      </c>
      <c r="H49" s="806" t="s">
        <v>383</v>
      </c>
      <c r="I49" s="1899"/>
    </row>
    <row r="50" spans="1:9" ht="23.1" customHeight="1" thickTop="1" thickBot="1" x14ac:dyDescent="0.55000000000000004">
      <c r="A50" s="1917"/>
      <c r="B50" s="803" t="s">
        <v>516</v>
      </c>
      <c r="C50" s="805">
        <v>222</v>
      </c>
      <c r="D50" s="805">
        <v>129</v>
      </c>
      <c r="E50" s="805">
        <v>20</v>
      </c>
      <c r="F50" s="805">
        <v>0</v>
      </c>
      <c r="G50" s="805">
        <f t="shared" si="3"/>
        <v>371</v>
      </c>
      <c r="H50" s="806" t="s">
        <v>369</v>
      </c>
      <c r="I50" s="1899"/>
    </row>
    <row r="51" spans="1:9" ht="23.1" customHeight="1" thickTop="1" thickBot="1" x14ac:dyDescent="0.55000000000000004">
      <c r="A51" s="1925"/>
      <c r="B51" s="763" t="s">
        <v>517</v>
      </c>
      <c r="C51" s="785">
        <f>SUM(C47:C50)</f>
        <v>809</v>
      </c>
      <c r="D51" s="785">
        <f>SUM(D47:D50)</f>
        <v>484</v>
      </c>
      <c r="E51" s="785">
        <f>SUM(E47:E50)</f>
        <v>62</v>
      </c>
      <c r="F51" s="785">
        <f>SUM(F47:F50)</f>
        <v>17</v>
      </c>
      <c r="G51" s="785">
        <f>SUM(C51:F51)</f>
        <v>1372</v>
      </c>
      <c r="H51" s="764" t="s">
        <v>372</v>
      </c>
      <c r="I51" s="1932"/>
    </row>
    <row r="52" spans="1:9" ht="18.95" customHeight="1" x14ac:dyDescent="0.5">
      <c r="A52" s="358"/>
      <c r="B52" s="358"/>
      <c r="C52" s="358"/>
      <c r="D52" s="358"/>
      <c r="E52" s="358"/>
      <c r="F52" s="358"/>
      <c r="G52" s="358"/>
      <c r="H52" s="368"/>
      <c r="I52" s="369"/>
    </row>
    <row r="53" spans="1:9" ht="37.5" customHeight="1" x14ac:dyDescent="0.5">
      <c r="A53" s="1910"/>
      <c r="B53" s="1910"/>
      <c r="C53" s="1910"/>
      <c r="D53" s="1910"/>
      <c r="E53" s="1910"/>
      <c r="F53" s="1910"/>
      <c r="G53" s="1910"/>
      <c r="H53" s="1910"/>
      <c r="I53" s="1910"/>
    </row>
    <row r="54" spans="1:9" ht="39.75" customHeight="1" x14ac:dyDescent="0.5">
      <c r="A54" s="1910"/>
      <c r="B54" s="1910"/>
      <c r="C54" s="1910"/>
      <c r="D54" s="1910"/>
      <c r="E54" s="1910"/>
      <c r="F54" s="1910"/>
      <c r="G54" s="1910"/>
      <c r="H54" s="1910"/>
      <c r="I54" s="1910"/>
    </row>
    <row r="55" spans="1:9" ht="33.75" customHeight="1" x14ac:dyDescent="0.5">
      <c r="A55" s="1906"/>
      <c r="B55" s="1907"/>
      <c r="C55" s="1907"/>
      <c r="D55" s="1907"/>
      <c r="E55" s="1907"/>
      <c r="F55" s="1907"/>
      <c r="G55" s="1907"/>
      <c r="H55" s="368"/>
      <c r="I55" s="1906"/>
    </row>
    <row r="56" spans="1:9" ht="37.5" customHeight="1" x14ac:dyDescent="0.5">
      <c r="A56" s="1906"/>
      <c r="B56" s="1907"/>
      <c r="C56" s="365"/>
      <c r="D56" s="365"/>
      <c r="E56" s="386"/>
      <c r="F56" s="365"/>
      <c r="G56" s="1907"/>
      <c r="H56" s="368"/>
      <c r="I56" s="1906"/>
    </row>
    <row r="57" spans="1:9" ht="26.25" customHeight="1" x14ac:dyDescent="0.5">
      <c r="A57" s="360"/>
      <c r="B57" s="365"/>
      <c r="C57" s="365"/>
      <c r="D57" s="365"/>
      <c r="E57" s="386"/>
      <c r="F57" s="365"/>
      <c r="G57" s="365"/>
      <c r="H57" s="368"/>
      <c r="I57" s="366"/>
    </row>
    <row r="58" spans="1:9" ht="29.25" customHeight="1" x14ac:dyDescent="0.5">
      <c r="A58" s="360"/>
      <c r="B58" s="365"/>
      <c r="C58" s="365"/>
      <c r="D58" s="365"/>
      <c r="E58" s="386"/>
      <c r="F58" s="365"/>
      <c r="G58" s="365"/>
      <c r="H58" s="368"/>
      <c r="I58" s="366"/>
    </row>
    <row r="59" spans="1:9" ht="24" customHeight="1" x14ac:dyDescent="0.5">
      <c r="A59" s="1905"/>
      <c r="B59" s="365"/>
      <c r="C59" s="365"/>
      <c r="D59" s="365"/>
      <c r="E59" s="386"/>
      <c r="F59" s="365"/>
      <c r="G59" s="365"/>
      <c r="H59" s="368"/>
      <c r="I59" s="1909"/>
    </row>
    <row r="60" spans="1:9" ht="24" customHeight="1" x14ac:dyDescent="0.5">
      <c r="A60" s="1905"/>
      <c r="B60" s="365"/>
      <c r="C60" s="365"/>
      <c r="D60" s="365"/>
      <c r="E60" s="386"/>
      <c r="F60" s="365"/>
      <c r="G60" s="365"/>
      <c r="H60" s="368"/>
      <c r="I60" s="1909"/>
    </row>
    <row r="61" spans="1:9" ht="24" customHeight="1" x14ac:dyDescent="0.5">
      <c r="A61" s="1905"/>
      <c r="B61" s="365"/>
      <c r="C61" s="365"/>
      <c r="D61" s="365"/>
      <c r="E61" s="386"/>
      <c r="F61" s="365"/>
      <c r="G61" s="365"/>
      <c r="H61" s="368"/>
      <c r="I61" s="1909"/>
    </row>
    <row r="62" spans="1:9" ht="24" customHeight="1" x14ac:dyDescent="0.5">
      <c r="A62" s="1905"/>
      <c r="B62" s="365"/>
      <c r="C62" s="365"/>
      <c r="D62" s="365"/>
      <c r="E62" s="386"/>
      <c r="F62" s="365"/>
      <c r="G62" s="365"/>
      <c r="H62" s="368"/>
      <c r="I62" s="1909"/>
    </row>
    <row r="63" spans="1:9" ht="24" customHeight="1" x14ac:dyDescent="0.5">
      <c r="A63" s="1905"/>
      <c r="B63" s="365"/>
      <c r="C63" s="365"/>
      <c r="D63" s="365"/>
      <c r="E63" s="386"/>
      <c r="F63" s="365"/>
      <c r="G63" s="365"/>
      <c r="H63" s="368"/>
      <c r="I63" s="1909"/>
    </row>
    <row r="64" spans="1:9" ht="24" customHeight="1" x14ac:dyDescent="0.5">
      <c r="A64" s="1905"/>
      <c r="B64" s="365"/>
      <c r="C64" s="365"/>
      <c r="D64" s="365"/>
      <c r="E64" s="386"/>
      <c r="F64" s="365"/>
      <c r="G64" s="365"/>
      <c r="H64" s="368"/>
      <c r="I64" s="1908"/>
    </row>
    <row r="65" spans="1:9" ht="24" customHeight="1" x14ac:dyDescent="0.5">
      <c r="A65" s="1905"/>
      <c r="B65" s="365"/>
      <c r="C65" s="365"/>
      <c r="D65" s="365"/>
      <c r="E65" s="386"/>
      <c r="F65" s="365"/>
      <c r="G65" s="365"/>
      <c r="H65" s="368"/>
      <c r="I65" s="1908"/>
    </row>
    <row r="66" spans="1:9" ht="24" customHeight="1" x14ac:dyDescent="0.5">
      <c r="A66" s="1905"/>
      <c r="B66" s="365"/>
      <c r="C66" s="365"/>
      <c r="D66" s="365"/>
      <c r="E66" s="386"/>
      <c r="F66" s="365"/>
      <c r="G66" s="365"/>
      <c r="H66" s="368"/>
      <c r="I66" s="1908"/>
    </row>
    <row r="67" spans="1:9" ht="24" customHeight="1" x14ac:dyDescent="0.5">
      <c r="A67" s="1905"/>
      <c r="B67" s="365"/>
      <c r="C67" s="365"/>
      <c r="D67" s="365"/>
      <c r="E67" s="386"/>
      <c r="F67" s="365"/>
      <c r="G67" s="365"/>
      <c r="H67" s="368"/>
      <c r="I67" s="1908"/>
    </row>
    <row r="68" spans="1:9" ht="24" customHeight="1" x14ac:dyDescent="0.5">
      <c r="A68" s="1905"/>
      <c r="B68" s="365"/>
      <c r="C68" s="365"/>
      <c r="D68" s="365"/>
      <c r="E68" s="386"/>
      <c r="F68" s="365"/>
      <c r="G68" s="365"/>
      <c r="H68" s="368"/>
      <c r="I68" s="1908"/>
    </row>
    <row r="69" spans="1:9" ht="24" customHeight="1" x14ac:dyDescent="0.5">
      <c r="A69" s="1905"/>
      <c r="B69" s="365"/>
      <c r="C69" s="365"/>
      <c r="D69" s="365"/>
      <c r="E69" s="386"/>
      <c r="F69" s="365"/>
      <c r="G69" s="365"/>
      <c r="H69" s="368"/>
      <c r="I69" s="1908"/>
    </row>
    <row r="70" spans="1:9" ht="24" customHeight="1" x14ac:dyDescent="0.5">
      <c r="A70" s="1905"/>
      <c r="B70" s="365"/>
      <c r="C70" s="365"/>
      <c r="D70" s="365"/>
      <c r="E70" s="386"/>
      <c r="F70" s="365"/>
      <c r="G70" s="365"/>
      <c r="H70" s="368"/>
      <c r="I70" s="1908"/>
    </row>
    <row r="71" spans="1:9" ht="24" customHeight="1" x14ac:dyDescent="0.5">
      <c r="A71" s="1905"/>
      <c r="B71" s="365"/>
      <c r="C71" s="365"/>
      <c r="D71" s="365"/>
      <c r="E71" s="386"/>
      <c r="F71" s="365"/>
      <c r="G71" s="365"/>
      <c r="H71" s="368"/>
      <c r="I71" s="1908"/>
    </row>
    <row r="72" spans="1:9" ht="24" customHeight="1" x14ac:dyDescent="0.5">
      <c r="A72" s="1905"/>
      <c r="B72" s="365"/>
      <c r="C72" s="365"/>
      <c r="D72" s="365"/>
      <c r="E72" s="386"/>
      <c r="F72" s="365"/>
      <c r="G72" s="365"/>
      <c r="H72" s="368"/>
      <c r="I72" s="1908"/>
    </row>
    <row r="73" spans="1:9" ht="24" customHeight="1" x14ac:dyDescent="0.5">
      <c r="A73" s="1905"/>
      <c r="B73" s="365"/>
      <c r="C73" s="365"/>
      <c r="D73" s="365"/>
      <c r="E73" s="386"/>
      <c r="F73" s="365"/>
      <c r="G73" s="365"/>
      <c r="H73" s="368"/>
      <c r="I73" s="1908"/>
    </row>
    <row r="74" spans="1:9" ht="24" customHeight="1" x14ac:dyDescent="0.5">
      <c r="A74" s="1905"/>
      <c r="B74" s="365"/>
      <c r="C74" s="365"/>
      <c r="D74" s="365"/>
      <c r="E74" s="386"/>
      <c r="F74" s="365"/>
      <c r="G74" s="365"/>
      <c r="H74" s="368"/>
      <c r="I74" s="1908"/>
    </row>
    <row r="75" spans="1:9" ht="24" customHeight="1" x14ac:dyDescent="0.5">
      <c r="A75" s="1905"/>
      <c r="B75" s="365"/>
      <c r="C75" s="365"/>
      <c r="D75" s="365"/>
      <c r="E75" s="386"/>
      <c r="F75" s="365"/>
      <c r="G75" s="365"/>
      <c r="H75" s="368"/>
      <c r="I75" s="1908"/>
    </row>
    <row r="76" spans="1:9" ht="24" customHeight="1" x14ac:dyDescent="0.5">
      <c r="A76" s="1905"/>
      <c r="B76" s="365"/>
      <c r="C76" s="365"/>
      <c r="D76" s="365"/>
      <c r="E76" s="386"/>
      <c r="F76" s="365"/>
      <c r="G76" s="365"/>
      <c r="H76" s="368"/>
      <c r="I76" s="1908"/>
    </row>
    <row r="77" spans="1:9" ht="24" customHeight="1" x14ac:dyDescent="0.5">
      <c r="A77" s="1905"/>
      <c r="B77" s="365"/>
      <c r="C77" s="365"/>
      <c r="D77" s="365"/>
      <c r="E77" s="386"/>
      <c r="F77" s="365"/>
      <c r="G77" s="365"/>
      <c r="H77" s="368"/>
      <c r="I77" s="1908"/>
    </row>
    <row r="78" spans="1:9" ht="24" customHeight="1" x14ac:dyDescent="0.5">
      <c r="A78" s="1905"/>
      <c r="B78" s="365"/>
      <c r="C78" s="365"/>
      <c r="D78" s="365"/>
      <c r="E78" s="386"/>
      <c r="F78" s="365"/>
      <c r="G78" s="365"/>
      <c r="H78" s="368"/>
      <c r="I78" s="1908"/>
    </row>
    <row r="79" spans="1:9" ht="24" customHeight="1" x14ac:dyDescent="0.5">
      <c r="A79" s="1905"/>
      <c r="B79" s="365"/>
      <c r="C79" s="365"/>
      <c r="D79" s="365"/>
      <c r="E79" s="386"/>
      <c r="F79" s="365"/>
      <c r="G79" s="365"/>
      <c r="H79" s="368"/>
      <c r="I79" s="1908"/>
    </row>
    <row r="80" spans="1:9" ht="24" customHeight="1" x14ac:dyDescent="0.5">
      <c r="A80" s="1905"/>
      <c r="B80" s="365"/>
      <c r="C80" s="365"/>
      <c r="D80" s="365"/>
      <c r="E80" s="386"/>
      <c r="F80" s="365"/>
      <c r="G80" s="365"/>
      <c r="H80" s="368"/>
      <c r="I80" s="1908"/>
    </row>
    <row r="81" spans="1:9" ht="24" customHeight="1" x14ac:dyDescent="0.5">
      <c r="A81" s="1905"/>
      <c r="B81" s="365"/>
      <c r="C81" s="365"/>
      <c r="D81" s="365"/>
      <c r="E81" s="386"/>
      <c r="F81" s="365"/>
      <c r="G81" s="365"/>
      <c r="H81" s="368"/>
      <c r="I81" s="1908"/>
    </row>
    <row r="82" spans="1:9" ht="24" customHeight="1" x14ac:dyDescent="0.5">
      <c r="A82" s="1905"/>
      <c r="B82" s="365"/>
      <c r="C82" s="365"/>
      <c r="D82" s="365"/>
      <c r="E82" s="386"/>
      <c r="F82" s="365"/>
      <c r="G82" s="365"/>
      <c r="H82" s="368"/>
      <c r="I82" s="1908"/>
    </row>
    <row r="83" spans="1:9" ht="24" customHeight="1" x14ac:dyDescent="0.5">
      <c r="A83" s="1905"/>
      <c r="B83" s="365"/>
      <c r="C83" s="365"/>
      <c r="D83" s="365"/>
      <c r="E83" s="386"/>
      <c r="F83" s="365"/>
      <c r="G83" s="365"/>
      <c r="H83" s="368"/>
      <c r="I83" s="1908"/>
    </row>
    <row r="84" spans="1:9" ht="24" customHeight="1" x14ac:dyDescent="0.5">
      <c r="A84" s="1905"/>
      <c r="B84" s="365"/>
      <c r="C84" s="365"/>
      <c r="D84" s="365"/>
      <c r="E84" s="386"/>
      <c r="F84" s="365"/>
      <c r="G84" s="365"/>
      <c r="H84" s="368"/>
      <c r="I84" s="1908"/>
    </row>
    <row r="85" spans="1:9" ht="24" customHeight="1" x14ac:dyDescent="0.5">
      <c r="A85" s="1905"/>
      <c r="B85" s="365"/>
      <c r="C85" s="365"/>
      <c r="D85" s="365"/>
      <c r="E85" s="386"/>
      <c r="F85" s="365"/>
      <c r="G85" s="365"/>
      <c r="H85" s="368"/>
      <c r="I85" s="1908"/>
    </row>
    <row r="86" spans="1:9" ht="24" customHeight="1" x14ac:dyDescent="0.5">
      <c r="A86" s="1905"/>
      <c r="B86" s="365"/>
      <c r="C86" s="365"/>
      <c r="D86" s="365"/>
      <c r="E86" s="386"/>
      <c r="F86" s="365"/>
      <c r="G86" s="365"/>
      <c r="H86" s="368"/>
      <c r="I86" s="1908"/>
    </row>
    <row r="87" spans="1:9" ht="24" customHeight="1" x14ac:dyDescent="0.5">
      <c r="A87" s="1905"/>
      <c r="B87" s="365"/>
      <c r="C87" s="365"/>
      <c r="D87" s="365"/>
      <c r="E87" s="386"/>
      <c r="F87" s="365"/>
      <c r="G87" s="365"/>
      <c r="H87" s="368"/>
      <c r="I87" s="1908"/>
    </row>
    <row r="88" spans="1:9" ht="24" customHeight="1" x14ac:dyDescent="0.5">
      <c r="A88" s="1905"/>
      <c r="B88" s="365"/>
      <c r="C88" s="365"/>
      <c r="D88" s="365"/>
      <c r="E88" s="386"/>
      <c r="F88" s="365"/>
      <c r="G88" s="365"/>
      <c r="H88" s="368"/>
      <c r="I88" s="1908"/>
    </row>
    <row r="89" spans="1:9" ht="24" customHeight="1" x14ac:dyDescent="0.5">
      <c r="A89" s="1905"/>
      <c r="B89" s="365"/>
      <c r="C89" s="365"/>
      <c r="D89" s="365"/>
      <c r="E89" s="386"/>
      <c r="F89" s="365"/>
      <c r="G89" s="365"/>
      <c r="H89" s="368"/>
      <c r="I89" s="1908"/>
    </row>
    <row r="90" spans="1:9" ht="24" customHeight="1" x14ac:dyDescent="0.5">
      <c r="A90" s="1905"/>
      <c r="B90" s="365"/>
      <c r="C90" s="365"/>
      <c r="D90" s="365"/>
      <c r="E90" s="386"/>
      <c r="F90" s="365"/>
      <c r="G90" s="365"/>
      <c r="H90" s="368"/>
      <c r="I90" s="1908"/>
    </row>
    <row r="91" spans="1:9" ht="24" customHeight="1" x14ac:dyDescent="0.5">
      <c r="A91" s="1905"/>
      <c r="B91" s="365"/>
      <c r="C91" s="365"/>
      <c r="D91" s="365"/>
      <c r="E91" s="386"/>
      <c r="F91" s="365"/>
      <c r="G91" s="365"/>
      <c r="H91" s="368"/>
      <c r="I91" s="1908"/>
    </row>
    <row r="92" spans="1:9" ht="24" customHeight="1" x14ac:dyDescent="0.5">
      <c r="A92" s="1905"/>
      <c r="B92" s="365"/>
      <c r="C92" s="365"/>
      <c r="D92" s="365"/>
      <c r="E92" s="386"/>
      <c r="F92" s="365"/>
      <c r="G92" s="365"/>
      <c r="H92" s="368"/>
      <c r="I92" s="1908"/>
    </row>
    <row r="93" spans="1:9" ht="24" customHeight="1" x14ac:dyDescent="0.5">
      <c r="A93" s="1905"/>
      <c r="B93" s="365"/>
      <c r="C93" s="365"/>
      <c r="D93" s="365"/>
      <c r="E93" s="386"/>
      <c r="F93" s="365"/>
      <c r="G93" s="365"/>
      <c r="H93" s="368"/>
      <c r="I93" s="1908"/>
    </row>
    <row r="94" spans="1:9" ht="24" customHeight="1" x14ac:dyDescent="0.5">
      <c r="A94" s="1905"/>
      <c r="B94" s="365"/>
      <c r="C94" s="365"/>
      <c r="D94" s="365"/>
      <c r="E94" s="386"/>
      <c r="F94" s="365"/>
      <c r="G94" s="365"/>
      <c r="H94" s="368"/>
      <c r="I94" s="1908"/>
    </row>
    <row r="95" spans="1:9" ht="24" customHeight="1" x14ac:dyDescent="0.5">
      <c r="A95" s="1905"/>
      <c r="B95" s="365"/>
      <c r="C95" s="365"/>
      <c r="D95" s="365"/>
      <c r="E95" s="386"/>
      <c r="F95" s="365"/>
      <c r="G95" s="365"/>
      <c r="H95" s="368"/>
      <c r="I95" s="1908"/>
    </row>
    <row r="96" spans="1:9" ht="24" customHeight="1" x14ac:dyDescent="0.5">
      <c r="A96" s="1905"/>
      <c r="B96" s="365"/>
      <c r="C96" s="365"/>
      <c r="D96" s="365"/>
      <c r="E96" s="386"/>
      <c r="F96" s="365"/>
      <c r="G96" s="365"/>
      <c r="H96" s="368"/>
      <c r="I96" s="1908"/>
    </row>
    <row r="97" spans="1:9" ht="24" customHeight="1" x14ac:dyDescent="0.5">
      <c r="A97" s="1905"/>
      <c r="B97" s="365"/>
      <c r="C97" s="365"/>
      <c r="D97" s="365"/>
      <c r="E97" s="386"/>
      <c r="F97" s="365"/>
      <c r="G97" s="365"/>
      <c r="H97" s="368"/>
      <c r="I97" s="1908"/>
    </row>
    <row r="98" spans="1:9" ht="24" customHeight="1" x14ac:dyDescent="0.5">
      <c r="A98" s="1905"/>
      <c r="B98" s="365"/>
      <c r="C98" s="365"/>
      <c r="D98" s="365"/>
      <c r="E98" s="386"/>
      <c r="F98" s="365"/>
      <c r="G98" s="365"/>
      <c r="H98" s="368"/>
      <c r="I98" s="1908"/>
    </row>
    <row r="99" spans="1:9" ht="24" customHeight="1" x14ac:dyDescent="0.5">
      <c r="A99" s="1905"/>
      <c r="B99" s="365"/>
      <c r="C99" s="365"/>
      <c r="D99" s="365"/>
      <c r="E99" s="386"/>
      <c r="F99" s="365"/>
      <c r="G99" s="365"/>
      <c r="H99" s="368"/>
      <c r="I99" s="1908"/>
    </row>
    <row r="100" spans="1:9" ht="24" customHeight="1" x14ac:dyDescent="0.5">
      <c r="A100" s="1905"/>
      <c r="B100" s="365"/>
      <c r="C100" s="365"/>
      <c r="D100" s="365"/>
      <c r="E100" s="386"/>
      <c r="F100" s="365"/>
      <c r="G100" s="365"/>
      <c r="H100" s="368"/>
      <c r="I100" s="1908"/>
    </row>
    <row r="101" spans="1:9" ht="24" customHeight="1" x14ac:dyDescent="0.5">
      <c r="A101" s="1905"/>
      <c r="B101" s="365"/>
      <c r="C101" s="365"/>
      <c r="D101" s="365"/>
      <c r="E101" s="386"/>
      <c r="F101" s="365"/>
      <c r="G101" s="365"/>
      <c r="H101" s="368"/>
      <c r="I101" s="1908"/>
    </row>
    <row r="102" spans="1:9" ht="24" customHeight="1" x14ac:dyDescent="0.5">
      <c r="A102" s="1905"/>
      <c r="B102" s="365"/>
      <c r="C102" s="365"/>
      <c r="D102" s="365"/>
      <c r="E102" s="386"/>
      <c r="F102" s="365"/>
      <c r="G102" s="365"/>
      <c r="H102" s="368"/>
      <c r="I102" s="1908"/>
    </row>
    <row r="103" spans="1:9" ht="24" customHeight="1" x14ac:dyDescent="0.5">
      <c r="A103" s="1905"/>
      <c r="B103" s="365"/>
      <c r="C103" s="365"/>
      <c r="D103" s="365"/>
      <c r="E103" s="386"/>
      <c r="F103" s="365"/>
      <c r="G103" s="365"/>
      <c r="H103" s="368"/>
      <c r="I103" s="1908"/>
    </row>
  </sheetData>
  <mergeCells count="53">
    <mergeCell ref="H6:I6"/>
    <mergeCell ref="A6:B6"/>
    <mergeCell ref="A1:I1"/>
    <mergeCell ref="A2:I2"/>
    <mergeCell ref="H4:H5"/>
    <mergeCell ref="I4:I5"/>
    <mergeCell ref="A4:A5"/>
    <mergeCell ref="B4:B5"/>
    <mergeCell ref="C4:F4"/>
    <mergeCell ref="G4:G5"/>
    <mergeCell ref="A54:I54"/>
    <mergeCell ref="I69:I73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I32:I36"/>
    <mergeCell ref="I37:I41"/>
    <mergeCell ref="A53:I53"/>
    <mergeCell ref="I42:I46"/>
    <mergeCell ref="I47:I51"/>
    <mergeCell ref="I99:I103"/>
    <mergeCell ref="I55:I56"/>
    <mergeCell ref="I59:I63"/>
    <mergeCell ref="I64:I68"/>
    <mergeCell ref="I74:I78"/>
    <mergeCell ref="I79:I83"/>
    <mergeCell ref="I84:I88"/>
    <mergeCell ref="I89:I93"/>
    <mergeCell ref="I94:I98"/>
    <mergeCell ref="A99:A103"/>
    <mergeCell ref="A55:A56"/>
    <mergeCell ref="B55:B56"/>
    <mergeCell ref="C55:F55"/>
    <mergeCell ref="G55:G56"/>
    <mergeCell ref="A69:A73"/>
    <mergeCell ref="A89:A93"/>
    <mergeCell ref="A94:A98"/>
    <mergeCell ref="A64:A68"/>
    <mergeCell ref="A59:A63"/>
    <mergeCell ref="A74:A78"/>
    <mergeCell ref="A79:A83"/>
    <mergeCell ref="A84:A88"/>
    <mergeCell ref="I17:I21"/>
    <mergeCell ref="I22:I26"/>
    <mergeCell ref="I27:I31"/>
    <mergeCell ref="I7:I11"/>
    <mergeCell ref="I12:I16"/>
  </mergeCells>
  <printOptions horizontalCentered="1"/>
  <pageMargins left="0.19685039370078741" right="0.51181102362204722" top="0.59055118110236227" bottom="0.23622047244094491" header="0.43307086614173229" footer="0.31496062992125984"/>
  <pageSetup paperSize="9" scale="58" orientation="portrait" r:id="rId1"/>
  <headerFooter>
    <oddFooter>&amp;C&amp;"Arial,Bold"&amp;14 41</oddFooter>
  </headerFooter>
  <rowBreaks count="1" manualBreakCount="1">
    <brk id="103" max="8" man="1"/>
  </row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1"/>
  <sheetViews>
    <sheetView rightToLeft="1" view="pageBreakPreview" zoomScale="70" zoomScaleSheetLayoutView="70" workbookViewId="0">
      <selection activeCell="S21" sqref="S21"/>
    </sheetView>
  </sheetViews>
  <sheetFormatPr defaultRowHeight="31.5" x14ac:dyDescent="0.5"/>
  <cols>
    <col min="1" max="1" width="26.28515625" customWidth="1"/>
    <col min="2" max="2" width="14" customWidth="1"/>
    <col min="3" max="3" width="12" customWidth="1"/>
    <col min="4" max="4" width="10.85546875" customWidth="1"/>
    <col min="5" max="5" width="12.7109375" customWidth="1"/>
    <col min="6" max="6" width="12.28515625" customWidth="1"/>
    <col min="7" max="7" width="15.42578125" bestFit="1" customWidth="1"/>
    <col min="8" max="8" width="12.140625" style="321" bestFit="1" customWidth="1"/>
    <col min="9" max="9" width="28" customWidth="1"/>
    <col min="10" max="10" width="9" customWidth="1"/>
  </cols>
  <sheetData>
    <row r="1" spans="1:31" ht="36.950000000000003" customHeight="1" x14ac:dyDescent="0.25">
      <c r="A1" s="1686" t="s">
        <v>1022</v>
      </c>
      <c r="B1" s="1686"/>
      <c r="C1" s="1686"/>
      <c r="D1" s="1686"/>
      <c r="E1" s="1686"/>
      <c r="F1" s="1686"/>
      <c r="G1" s="1686"/>
      <c r="H1" s="1686"/>
      <c r="I1" s="1686"/>
    </row>
    <row r="2" spans="1:31" ht="42" customHeight="1" x14ac:dyDescent="0.25">
      <c r="A2" s="1686" t="s">
        <v>1024</v>
      </c>
      <c r="B2" s="1686"/>
      <c r="C2" s="1686"/>
      <c r="D2" s="1686"/>
      <c r="E2" s="1686"/>
      <c r="F2" s="1686"/>
      <c r="G2" s="1686"/>
      <c r="H2" s="1686"/>
      <c r="I2" s="1686"/>
    </row>
    <row r="3" spans="1:31" s="453" customFormat="1" ht="24" customHeight="1" thickBot="1" x14ac:dyDescent="0.3">
      <c r="A3" s="354" t="s">
        <v>958</v>
      </c>
      <c r="B3" s="354"/>
      <c r="C3" s="354"/>
      <c r="D3" s="354"/>
      <c r="E3" s="354"/>
      <c r="F3" s="354"/>
      <c r="G3" s="354"/>
      <c r="H3" s="536"/>
      <c r="I3" s="710" t="s">
        <v>810</v>
      </c>
    </row>
    <row r="4" spans="1:31" ht="35.450000000000003" customHeight="1" thickBot="1" x14ac:dyDescent="0.3">
      <c r="A4" s="1877" t="s">
        <v>875</v>
      </c>
      <c r="B4" s="1884" t="s">
        <v>515</v>
      </c>
      <c r="C4" s="1877" t="s">
        <v>806</v>
      </c>
      <c r="D4" s="1884"/>
      <c r="E4" s="1837"/>
      <c r="F4" s="1884"/>
      <c r="G4" s="1877" t="s">
        <v>809</v>
      </c>
      <c r="H4" s="1884" t="s">
        <v>368</v>
      </c>
      <c r="I4" s="1877" t="s">
        <v>855</v>
      </c>
    </row>
    <row r="5" spans="1:31" ht="36.75" thickBot="1" x14ac:dyDescent="0.3">
      <c r="A5" s="1936"/>
      <c r="B5" s="1838"/>
      <c r="C5" s="709">
        <v>4</v>
      </c>
      <c r="D5" s="709">
        <v>6</v>
      </c>
      <c r="E5" s="709">
        <v>8</v>
      </c>
      <c r="F5" s="758" t="s">
        <v>808</v>
      </c>
      <c r="G5" s="1838"/>
      <c r="H5" s="1838"/>
      <c r="I5" s="1936"/>
    </row>
    <row r="6" spans="1:31" ht="26.1" customHeight="1" thickBot="1" x14ac:dyDescent="0.3">
      <c r="A6" s="750" t="s">
        <v>789</v>
      </c>
      <c r="B6" s="751"/>
      <c r="C6" s="751"/>
      <c r="D6" s="751"/>
      <c r="E6" s="751"/>
      <c r="F6" s="751"/>
      <c r="G6" s="751"/>
      <c r="H6" s="1933" t="s">
        <v>698</v>
      </c>
      <c r="I6" s="1933"/>
      <c r="K6">
        <v>982</v>
      </c>
      <c r="L6">
        <v>253</v>
      </c>
      <c r="M6">
        <v>13</v>
      </c>
      <c r="N6">
        <v>37</v>
      </c>
      <c r="Q6">
        <v>182</v>
      </c>
      <c r="R6">
        <v>752</v>
      </c>
      <c r="S6">
        <v>63</v>
      </c>
      <c r="T6">
        <v>50</v>
      </c>
      <c r="V6">
        <v>102</v>
      </c>
      <c r="W6">
        <v>332</v>
      </c>
      <c r="X6">
        <v>8</v>
      </c>
      <c r="Y6">
        <v>4</v>
      </c>
      <c r="AA6">
        <v>764</v>
      </c>
      <c r="AB6">
        <v>530</v>
      </c>
      <c r="AC6">
        <v>14</v>
      </c>
      <c r="AD6">
        <v>59</v>
      </c>
    </row>
    <row r="7" spans="1:31" ht="26.1" customHeight="1" thickBot="1" x14ac:dyDescent="0.3">
      <c r="A7" s="1943" t="s">
        <v>988</v>
      </c>
      <c r="B7" s="803" t="s">
        <v>512</v>
      </c>
      <c r="C7" s="805">
        <v>992</v>
      </c>
      <c r="D7" s="805">
        <v>253</v>
      </c>
      <c r="E7" s="805">
        <v>169</v>
      </c>
      <c r="F7" s="805">
        <v>98</v>
      </c>
      <c r="G7" s="805">
        <f t="shared" ref="G7:G36" si="0">SUM(C7:F7)</f>
        <v>1512</v>
      </c>
      <c r="H7" s="710" t="s">
        <v>381</v>
      </c>
      <c r="I7" s="1896" t="s">
        <v>483</v>
      </c>
      <c r="K7">
        <v>23</v>
      </c>
      <c r="N7">
        <v>134</v>
      </c>
      <c r="Q7">
        <v>10</v>
      </c>
      <c r="T7">
        <v>18</v>
      </c>
      <c r="Y7">
        <v>3</v>
      </c>
      <c r="AD7">
        <v>24</v>
      </c>
    </row>
    <row r="8" spans="1:31" ht="26.1" customHeight="1" thickTop="1" thickBot="1" x14ac:dyDescent="0.3">
      <c r="A8" s="1944"/>
      <c r="B8" s="767" t="s">
        <v>639</v>
      </c>
      <c r="C8" s="773">
        <v>182</v>
      </c>
      <c r="D8" s="773">
        <v>752</v>
      </c>
      <c r="E8" s="732">
        <v>63</v>
      </c>
      <c r="F8" s="773">
        <v>59</v>
      </c>
      <c r="G8" s="773">
        <f t="shared" si="0"/>
        <v>1056</v>
      </c>
      <c r="H8" s="768" t="s">
        <v>382</v>
      </c>
      <c r="I8" s="1896"/>
      <c r="K8">
        <v>36</v>
      </c>
      <c r="L8">
        <v>1</v>
      </c>
      <c r="M8">
        <v>3</v>
      </c>
      <c r="N8">
        <v>3</v>
      </c>
      <c r="T8">
        <v>1</v>
      </c>
      <c r="V8">
        <v>2</v>
      </c>
      <c r="W8">
        <v>8</v>
      </c>
      <c r="Y8">
        <v>8</v>
      </c>
      <c r="AA8">
        <v>1</v>
      </c>
    </row>
    <row r="9" spans="1:31" ht="26.1" customHeight="1" thickTop="1" thickBot="1" x14ac:dyDescent="0.3">
      <c r="A9" s="1944"/>
      <c r="B9" s="767" t="s">
        <v>513</v>
      </c>
      <c r="C9" s="773">
        <v>102</v>
      </c>
      <c r="D9" s="773">
        <v>332</v>
      </c>
      <c r="E9" s="732">
        <v>88</v>
      </c>
      <c r="F9" s="773">
        <v>12</v>
      </c>
      <c r="G9" s="773">
        <f t="shared" si="0"/>
        <v>534</v>
      </c>
      <c r="H9" s="768" t="s">
        <v>383</v>
      </c>
      <c r="I9" s="1896"/>
      <c r="K9">
        <v>147</v>
      </c>
      <c r="L9">
        <v>18</v>
      </c>
      <c r="M9">
        <v>1</v>
      </c>
      <c r="N9">
        <v>4</v>
      </c>
      <c r="Q9">
        <v>7</v>
      </c>
      <c r="R9">
        <v>62</v>
      </c>
      <c r="S9">
        <v>23</v>
      </c>
      <c r="T9">
        <v>57</v>
      </c>
      <c r="V9">
        <v>1</v>
      </c>
      <c r="W9">
        <v>1</v>
      </c>
      <c r="AA9">
        <v>61</v>
      </c>
      <c r="AB9">
        <v>3</v>
      </c>
      <c r="AD9">
        <v>1</v>
      </c>
    </row>
    <row r="10" spans="1:31" ht="26.1" customHeight="1" thickTop="1" thickBot="1" x14ac:dyDescent="0.3">
      <c r="A10" s="1944"/>
      <c r="B10" s="767" t="s">
        <v>516</v>
      </c>
      <c r="C10" s="773">
        <v>764</v>
      </c>
      <c r="D10" s="773">
        <v>544</v>
      </c>
      <c r="E10" s="732">
        <v>50</v>
      </c>
      <c r="F10" s="773">
        <v>59</v>
      </c>
      <c r="G10" s="773">
        <f t="shared" si="0"/>
        <v>1417</v>
      </c>
      <c r="H10" s="768" t="s">
        <v>369</v>
      </c>
      <c r="I10" s="1896"/>
      <c r="K10">
        <v>114</v>
      </c>
      <c r="L10">
        <v>85</v>
      </c>
      <c r="M10">
        <v>13</v>
      </c>
      <c r="Q10">
        <v>2</v>
      </c>
      <c r="S10">
        <v>1</v>
      </c>
      <c r="W10">
        <v>1</v>
      </c>
      <c r="AA10">
        <v>62</v>
      </c>
      <c r="AB10">
        <v>4</v>
      </c>
    </row>
    <row r="11" spans="1:31" ht="26.1" customHeight="1" thickTop="1" thickBot="1" x14ac:dyDescent="0.4">
      <c r="A11" s="1945"/>
      <c r="B11" s="784" t="s">
        <v>517</v>
      </c>
      <c r="C11" s="785">
        <f>SUM(C7:C10)</f>
        <v>2040</v>
      </c>
      <c r="D11" s="785">
        <f>SUM(D7:D10)</f>
        <v>1881</v>
      </c>
      <c r="E11" s="785">
        <f>SUM(E7:E10)</f>
        <v>370</v>
      </c>
      <c r="F11" s="785">
        <f>SUM(F7:F10)</f>
        <v>228</v>
      </c>
      <c r="G11" s="785">
        <f t="shared" si="0"/>
        <v>4519</v>
      </c>
      <c r="H11" s="764" t="s">
        <v>372</v>
      </c>
      <c r="I11" s="1946"/>
      <c r="J11" s="257"/>
      <c r="K11" s="1377">
        <f>SUM(K6:K10)</f>
        <v>1302</v>
      </c>
      <c r="L11" s="1377">
        <f>SUM(L6:L10)</f>
        <v>357</v>
      </c>
      <c r="M11" s="1377">
        <f>SUM(M6:M10)</f>
        <v>30</v>
      </c>
      <c r="N11" s="1377">
        <f>SUM(N6:N10)</f>
        <v>178</v>
      </c>
      <c r="O11" s="257"/>
      <c r="P11" s="257"/>
      <c r="Q11" s="1377">
        <f>SUM(Q6:Q10)</f>
        <v>201</v>
      </c>
      <c r="R11" s="1377">
        <f>SUM(R6:R10)</f>
        <v>814</v>
      </c>
      <c r="S11" s="1377">
        <f>SUM(S6:S10)</f>
        <v>87</v>
      </c>
      <c r="T11" s="1377">
        <f>SUM(T6:T10)</f>
        <v>126</v>
      </c>
      <c r="U11" s="257"/>
      <c r="V11" s="1377">
        <f>SUM(V6:V10)</f>
        <v>105</v>
      </c>
      <c r="W11" s="1377">
        <f>SUM(W6:W10)</f>
        <v>342</v>
      </c>
      <c r="X11" s="1377">
        <f>SUM(X6:X10)</f>
        <v>8</v>
      </c>
      <c r="Y11" s="1377">
        <f>SUM(Y6:Y10)</f>
        <v>15</v>
      </c>
      <c r="Z11" s="257"/>
      <c r="AA11" s="1377">
        <f>SUM(AA6:AA10)</f>
        <v>888</v>
      </c>
      <c r="AB11" s="1377">
        <f>SUM(AB6:AB10)</f>
        <v>537</v>
      </c>
      <c r="AC11" s="1377">
        <f>SUM(AC6:AC10)</f>
        <v>14</v>
      </c>
      <c r="AD11" s="1377">
        <f>SUM(AD6:AD10)</f>
        <v>84</v>
      </c>
      <c r="AE11" s="257"/>
    </row>
    <row r="12" spans="1:31" ht="26.1" customHeight="1" thickBot="1" x14ac:dyDescent="0.3">
      <c r="A12" s="1919" t="s">
        <v>38</v>
      </c>
      <c r="B12" s="765" t="s">
        <v>512</v>
      </c>
      <c r="C12" s="774">
        <v>23</v>
      </c>
      <c r="D12" s="774">
        <v>376</v>
      </c>
      <c r="E12" s="775">
        <v>377</v>
      </c>
      <c r="F12" s="774">
        <v>134</v>
      </c>
      <c r="G12" s="774">
        <f t="shared" si="0"/>
        <v>910</v>
      </c>
      <c r="H12" s="710" t="s">
        <v>381</v>
      </c>
      <c r="I12" s="1926" t="s">
        <v>406</v>
      </c>
      <c r="K12">
        <v>1873</v>
      </c>
      <c r="L12">
        <v>554</v>
      </c>
      <c r="M12">
        <v>57</v>
      </c>
      <c r="N12">
        <v>47</v>
      </c>
      <c r="Q12">
        <v>770</v>
      </c>
      <c r="R12">
        <v>905</v>
      </c>
      <c r="S12">
        <v>183</v>
      </c>
      <c r="T12">
        <v>67</v>
      </c>
      <c r="V12">
        <v>1255</v>
      </c>
      <c r="W12">
        <v>498</v>
      </c>
      <c r="X12">
        <v>82</v>
      </c>
      <c r="Y12">
        <v>27</v>
      </c>
      <c r="AA12">
        <v>2251</v>
      </c>
      <c r="AB12">
        <v>1202</v>
      </c>
      <c r="AC12">
        <v>142</v>
      </c>
      <c r="AD12">
        <v>182</v>
      </c>
    </row>
    <row r="13" spans="1:31" ht="26.1" customHeight="1" thickTop="1" thickBot="1" x14ac:dyDescent="0.3">
      <c r="A13" s="1917"/>
      <c r="B13" s="767" t="s">
        <v>639</v>
      </c>
      <c r="C13" s="773">
        <v>168</v>
      </c>
      <c r="D13" s="773">
        <v>160</v>
      </c>
      <c r="E13" s="732">
        <v>10</v>
      </c>
      <c r="F13" s="773">
        <v>18</v>
      </c>
      <c r="G13" s="773">
        <f t="shared" si="0"/>
        <v>356</v>
      </c>
      <c r="H13" s="768" t="s">
        <v>382</v>
      </c>
      <c r="I13" s="1899"/>
      <c r="K13">
        <v>2735</v>
      </c>
      <c r="L13">
        <v>712</v>
      </c>
      <c r="M13">
        <v>152</v>
      </c>
      <c r="N13">
        <v>308</v>
      </c>
      <c r="Q13">
        <v>465</v>
      </c>
      <c r="R13">
        <v>491</v>
      </c>
      <c r="S13">
        <v>181</v>
      </c>
      <c r="T13">
        <v>190</v>
      </c>
      <c r="V13">
        <v>475</v>
      </c>
      <c r="W13">
        <v>443</v>
      </c>
      <c r="X13">
        <v>130</v>
      </c>
      <c r="Y13">
        <v>50</v>
      </c>
      <c r="AA13">
        <v>2801</v>
      </c>
      <c r="AB13">
        <v>940</v>
      </c>
      <c r="AC13">
        <v>121</v>
      </c>
      <c r="AD13">
        <v>110</v>
      </c>
    </row>
    <row r="14" spans="1:31" ht="26.1" customHeight="1" thickTop="1" thickBot="1" x14ac:dyDescent="0.3">
      <c r="A14" s="1917"/>
      <c r="B14" s="767" t="s">
        <v>513</v>
      </c>
      <c r="C14" s="773">
        <v>130</v>
      </c>
      <c r="D14" s="773">
        <v>128</v>
      </c>
      <c r="E14" s="732">
        <v>75</v>
      </c>
      <c r="F14" s="773">
        <v>28</v>
      </c>
      <c r="G14" s="773">
        <f t="shared" si="0"/>
        <v>361</v>
      </c>
      <c r="H14" s="768" t="s">
        <v>383</v>
      </c>
      <c r="I14" s="1899"/>
      <c r="K14">
        <f>SUM(K11:K13)</f>
        <v>5910</v>
      </c>
      <c r="L14">
        <f>SUM(L11:L13)</f>
        <v>1623</v>
      </c>
      <c r="M14">
        <f>SUM(M11:M13)</f>
        <v>239</v>
      </c>
      <c r="N14">
        <f>SUM(N11:N13)</f>
        <v>533</v>
      </c>
      <c r="Q14">
        <f>SUM(Q11:Q13)</f>
        <v>1436</v>
      </c>
      <c r="R14">
        <f>SUM(R11:R13)</f>
        <v>2210</v>
      </c>
      <c r="S14">
        <f>SUM(S11:S13)</f>
        <v>451</v>
      </c>
      <c r="T14">
        <f>SUM(T11:T13)</f>
        <v>383</v>
      </c>
      <c r="V14">
        <f>SUM(V11:V13)</f>
        <v>1835</v>
      </c>
      <c r="W14">
        <f>SUM(W11:W13)</f>
        <v>1283</v>
      </c>
      <c r="X14">
        <f>SUM(X11:X13)</f>
        <v>220</v>
      </c>
      <c r="Y14">
        <f>SUM(Y11:Y13)</f>
        <v>92</v>
      </c>
      <c r="AA14">
        <f>SUM(AA11:AA13)</f>
        <v>5940</v>
      </c>
      <c r="AB14">
        <f>SUM(AB11:AB13)</f>
        <v>2679</v>
      </c>
      <c r="AC14">
        <f>SUM(AC11:AC13)</f>
        <v>277</v>
      </c>
      <c r="AD14">
        <f>SUM(AD11:AD13)</f>
        <v>376</v>
      </c>
    </row>
    <row r="15" spans="1:31" ht="26.1" customHeight="1" thickTop="1" thickBot="1" x14ac:dyDescent="0.3">
      <c r="A15" s="1917"/>
      <c r="B15" s="767" t="s">
        <v>516</v>
      </c>
      <c r="C15" s="773">
        <v>350</v>
      </c>
      <c r="D15" s="773">
        <v>175</v>
      </c>
      <c r="E15" s="732">
        <v>10</v>
      </c>
      <c r="F15" s="773">
        <v>24</v>
      </c>
      <c r="G15" s="773">
        <f t="shared" si="0"/>
        <v>559</v>
      </c>
      <c r="H15" s="768" t="s">
        <v>369</v>
      </c>
      <c r="I15" s="1899"/>
    </row>
    <row r="16" spans="1:31" ht="26.1" customHeight="1" thickTop="1" thickBot="1" x14ac:dyDescent="0.3">
      <c r="A16" s="1920"/>
      <c r="B16" s="784" t="s">
        <v>517</v>
      </c>
      <c r="C16" s="785">
        <f>SUM(C12:C15)</f>
        <v>671</v>
      </c>
      <c r="D16" s="785">
        <f>SUM(D12:D15)</f>
        <v>839</v>
      </c>
      <c r="E16" s="785">
        <f>SUM(E12:E15)</f>
        <v>472</v>
      </c>
      <c r="F16" s="785">
        <f>SUM(F12:F15)</f>
        <v>204</v>
      </c>
      <c r="G16" s="785">
        <f t="shared" si="0"/>
        <v>2186</v>
      </c>
      <c r="H16" s="764" t="s">
        <v>372</v>
      </c>
      <c r="I16" s="1927"/>
    </row>
    <row r="17" spans="1:9" ht="26.1" customHeight="1" thickBot="1" x14ac:dyDescent="0.3">
      <c r="A17" s="1919" t="s">
        <v>43</v>
      </c>
      <c r="B17" s="765" t="s">
        <v>512</v>
      </c>
      <c r="C17" s="774">
        <v>78</v>
      </c>
      <c r="D17" s="774">
        <v>43</v>
      </c>
      <c r="E17" s="775">
        <v>3</v>
      </c>
      <c r="F17" s="774">
        <v>3</v>
      </c>
      <c r="G17" s="774">
        <f t="shared" si="0"/>
        <v>127</v>
      </c>
      <c r="H17" s="710" t="s">
        <v>381</v>
      </c>
      <c r="I17" s="1926" t="s">
        <v>484</v>
      </c>
    </row>
    <row r="18" spans="1:9" ht="26.1" customHeight="1" thickTop="1" thickBot="1" x14ac:dyDescent="0.3">
      <c r="A18" s="1921"/>
      <c r="B18" s="767" t="s">
        <v>639</v>
      </c>
      <c r="C18" s="723">
        <v>5</v>
      </c>
      <c r="D18" s="723">
        <v>1</v>
      </c>
      <c r="E18" s="723">
        <v>0</v>
      </c>
      <c r="F18" s="723">
        <v>1</v>
      </c>
      <c r="G18" s="773">
        <f t="shared" si="0"/>
        <v>7</v>
      </c>
      <c r="H18" s="783" t="s">
        <v>382</v>
      </c>
      <c r="I18" s="1928"/>
    </row>
    <row r="19" spans="1:9" ht="26.1" customHeight="1" thickTop="1" thickBot="1" x14ac:dyDescent="0.3">
      <c r="A19" s="1917"/>
      <c r="B19" s="767" t="s">
        <v>513</v>
      </c>
      <c r="C19" s="773">
        <v>98</v>
      </c>
      <c r="D19" s="773">
        <v>22</v>
      </c>
      <c r="E19" s="732">
        <v>50</v>
      </c>
      <c r="F19" s="773">
        <v>16</v>
      </c>
      <c r="G19" s="773">
        <f t="shared" si="0"/>
        <v>186</v>
      </c>
      <c r="H19" s="768" t="s">
        <v>383</v>
      </c>
      <c r="I19" s="1899"/>
    </row>
    <row r="20" spans="1:9" ht="26.1" customHeight="1" thickTop="1" thickBot="1" x14ac:dyDescent="0.3">
      <c r="A20" s="1917"/>
      <c r="B20" s="767" t="s">
        <v>516</v>
      </c>
      <c r="C20" s="773">
        <v>30</v>
      </c>
      <c r="D20" s="773">
        <v>20</v>
      </c>
      <c r="E20" s="732">
        <v>0</v>
      </c>
      <c r="F20" s="773">
        <v>0</v>
      </c>
      <c r="G20" s="773">
        <f t="shared" si="0"/>
        <v>50</v>
      </c>
      <c r="H20" s="768" t="s">
        <v>369</v>
      </c>
      <c r="I20" s="1899"/>
    </row>
    <row r="21" spans="1:9" ht="26.1" customHeight="1" thickTop="1" thickBot="1" x14ac:dyDescent="0.3">
      <c r="A21" s="1920"/>
      <c r="B21" s="784" t="s">
        <v>517</v>
      </c>
      <c r="C21" s="785">
        <f>SUM(C17:C20)</f>
        <v>211</v>
      </c>
      <c r="D21" s="785">
        <f>SUM(D17:D20)</f>
        <v>86</v>
      </c>
      <c r="E21" s="785">
        <f>SUM(E17:E20)</f>
        <v>53</v>
      </c>
      <c r="F21" s="785">
        <f>SUM(F17:F20)</f>
        <v>20</v>
      </c>
      <c r="G21" s="785">
        <f t="shared" si="0"/>
        <v>370</v>
      </c>
      <c r="H21" s="764" t="s">
        <v>372</v>
      </c>
      <c r="I21" s="1927"/>
    </row>
    <row r="22" spans="1:9" ht="26.1" customHeight="1" thickBot="1" x14ac:dyDescent="0.3">
      <c r="A22" s="1921" t="s">
        <v>48</v>
      </c>
      <c r="B22" s="765" t="s">
        <v>512</v>
      </c>
      <c r="C22" s="774">
        <v>147</v>
      </c>
      <c r="D22" s="774">
        <v>18</v>
      </c>
      <c r="E22" s="775">
        <v>1</v>
      </c>
      <c r="F22" s="774">
        <v>4</v>
      </c>
      <c r="G22" s="772">
        <f t="shared" si="0"/>
        <v>170</v>
      </c>
      <c r="H22" s="710" t="s">
        <v>381</v>
      </c>
      <c r="I22" s="1928" t="s">
        <v>485</v>
      </c>
    </row>
    <row r="23" spans="1:9" ht="26.1" customHeight="1" thickTop="1" thickBot="1" x14ac:dyDescent="0.3">
      <c r="A23" s="1922"/>
      <c r="B23" s="767" t="s">
        <v>639</v>
      </c>
      <c r="C23" s="773">
        <v>7</v>
      </c>
      <c r="D23" s="773">
        <v>62</v>
      </c>
      <c r="E23" s="732">
        <v>23</v>
      </c>
      <c r="F23" s="773">
        <v>57</v>
      </c>
      <c r="G23" s="773">
        <f t="shared" si="0"/>
        <v>149</v>
      </c>
      <c r="H23" s="768" t="s">
        <v>382</v>
      </c>
      <c r="I23" s="1929"/>
    </row>
    <row r="24" spans="1:9" ht="26.1" customHeight="1" thickTop="1" thickBot="1" x14ac:dyDescent="0.3">
      <c r="A24" s="1917"/>
      <c r="B24" s="711" t="s">
        <v>513</v>
      </c>
      <c r="C24" s="732">
        <v>1</v>
      </c>
      <c r="D24" s="732">
        <v>1</v>
      </c>
      <c r="E24" s="732">
        <v>0</v>
      </c>
      <c r="F24" s="732">
        <v>0</v>
      </c>
      <c r="G24" s="773">
        <f t="shared" si="0"/>
        <v>2</v>
      </c>
      <c r="H24" s="757" t="s">
        <v>383</v>
      </c>
      <c r="I24" s="1899"/>
    </row>
    <row r="25" spans="1:9" ht="26.1" customHeight="1" thickTop="1" thickBot="1" x14ac:dyDescent="0.3">
      <c r="A25" s="1922"/>
      <c r="B25" s="767" t="s">
        <v>516</v>
      </c>
      <c r="C25" s="773">
        <v>61</v>
      </c>
      <c r="D25" s="773">
        <v>3</v>
      </c>
      <c r="E25" s="732">
        <v>0</v>
      </c>
      <c r="F25" s="773">
        <v>1</v>
      </c>
      <c r="G25" s="773">
        <f t="shared" si="0"/>
        <v>65</v>
      </c>
      <c r="H25" s="768" t="s">
        <v>369</v>
      </c>
      <c r="I25" s="1929"/>
    </row>
    <row r="26" spans="1:9" ht="26.1" customHeight="1" thickTop="1" thickBot="1" x14ac:dyDescent="0.3">
      <c r="A26" s="1923"/>
      <c r="B26" s="784" t="s">
        <v>517</v>
      </c>
      <c r="C26" s="785">
        <f>SUM(C22:C25)</f>
        <v>216</v>
      </c>
      <c r="D26" s="785">
        <f>SUM(D22:D25)</f>
        <v>84</v>
      </c>
      <c r="E26" s="785">
        <f>SUM(E22:E25)</f>
        <v>24</v>
      </c>
      <c r="F26" s="785">
        <f>SUM(F22:F25)</f>
        <v>62</v>
      </c>
      <c r="G26" s="785">
        <f t="shared" si="0"/>
        <v>386</v>
      </c>
      <c r="H26" s="764" t="s">
        <v>372</v>
      </c>
      <c r="I26" s="1930"/>
    </row>
    <row r="27" spans="1:9" ht="26.1" customHeight="1" thickBot="1" x14ac:dyDescent="0.3">
      <c r="A27" s="1919" t="s">
        <v>360</v>
      </c>
      <c r="B27" s="765" t="s">
        <v>512</v>
      </c>
      <c r="C27" s="774">
        <v>114</v>
      </c>
      <c r="D27" s="774">
        <v>85</v>
      </c>
      <c r="E27" s="775">
        <v>13</v>
      </c>
      <c r="F27" s="774">
        <v>0</v>
      </c>
      <c r="G27" s="774">
        <f t="shared" si="0"/>
        <v>212</v>
      </c>
      <c r="H27" s="710" t="s">
        <v>381</v>
      </c>
      <c r="I27" s="1895" t="s">
        <v>486</v>
      </c>
    </row>
    <row r="28" spans="1:9" ht="26.1" customHeight="1" thickTop="1" thickBot="1" x14ac:dyDescent="0.3">
      <c r="A28" s="1917"/>
      <c r="B28" s="767" t="s">
        <v>639</v>
      </c>
      <c r="C28" s="773">
        <v>2</v>
      </c>
      <c r="D28" s="773">
        <v>0</v>
      </c>
      <c r="E28" s="732">
        <v>1</v>
      </c>
      <c r="F28" s="773">
        <v>0</v>
      </c>
      <c r="G28" s="773">
        <f t="shared" si="0"/>
        <v>3</v>
      </c>
      <c r="H28" s="768" t="s">
        <v>382</v>
      </c>
      <c r="I28" s="1896"/>
    </row>
    <row r="29" spans="1:9" ht="26.1" customHeight="1" thickTop="1" thickBot="1" x14ac:dyDescent="0.3">
      <c r="A29" s="1917"/>
      <c r="B29" s="767" t="s">
        <v>513</v>
      </c>
      <c r="C29" s="773">
        <v>0</v>
      </c>
      <c r="D29" s="773">
        <v>1</v>
      </c>
      <c r="E29" s="732">
        <v>0</v>
      </c>
      <c r="F29" s="773">
        <v>0</v>
      </c>
      <c r="G29" s="773">
        <f t="shared" si="0"/>
        <v>1</v>
      </c>
      <c r="H29" s="768" t="s">
        <v>383</v>
      </c>
      <c r="I29" s="1896"/>
    </row>
    <row r="30" spans="1:9" ht="26.1" customHeight="1" thickTop="1" thickBot="1" x14ac:dyDescent="0.3">
      <c r="A30" s="1917"/>
      <c r="B30" s="767" t="s">
        <v>516</v>
      </c>
      <c r="C30" s="773">
        <v>62</v>
      </c>
      <c r="D30" s="773">
        <v>4</v>
      </c>
      <c r="E30" s="732">
        <v>0</v>
      </c>
      <c r="F30" s="773">
        <v>0</v>
      </c>
      <c r="G30" s="773">
        <f t="shared" si="0"/>
        <v>66</v>
      </c>
      <c r="H30" s="768" t="s">
        <v>369</v>
      </c>
      <c r="I30" s="1896"/>
    </row>
    <row r="31" spans="1:9" ht="26.1" customHeight="1" thickTop="1" thickBot="1" x14ac:dyDescent="0.3">
      <c r="A31" s="1920"/>
      <c r="B31" s="784" t="s">
        <v>517</v>
      </c>
      <c r="C31" s="785">
        <f>SUM(C27:C30)</f>
        <v>178</v>
      </c>
      <c r="D31" s="785">
        <f>SUM(D27:D30)</f>
        <v>90</v>
      </c>
      <c r="E31" s="785">
        <f>SUM(E27:E30)</f>
        <v>14</v>
      </c>
      <c r="F31" s="785">
        <f>SUM(F27:F30)</f>
        <v>0</v>
      </c>
      <c r="G31" s="785">
        <f t="shared" si="0"/>
        <v>282</v>
      </c>
      <c r="H31" s="764" t="s">
        <v>372</v>
      </c>
      <c r="I31" s="1897"/>
    </row>
    <row r="32" spans="1:9" ht="26.1" customHeight="1" thickBot="1" x14ac:dyDescent="0.3">
      <c r="A32" s="1937" t="s">
        <v>350</v>
      </c>
      <c r="B32" s="777" t="s">
        <v>512</v>
      </c>
      <c r="C32" s="778">
        <v>5910</v>
      </c>
      <c r="D32" s="778">
        <v>1623</v>
      </c>
      <c r="E32" s="778">
        <v>239</v>
      </c>
      <c r="F32" s="778">
        <v>533</v>
      </c>
      <c r="G32" s="778">
        <f t="shared" si="0"/>
        <v>8305</v>
      </c>
      <c r="H32" s="779" t="s">
        <v>381</v>
      </c>
      <c r="I32" s="1940" t="s">
        <v>686</v>
      </c>
    </row>
    <row r="33" spans="1:9" ht="26.1" customHeight="1" thickTop="1" thickBot="1" x14ac:dyDescent="0.3">
      <c r="A33" s="1938"/>
      <c r="B33" s="780" t="s">
        <v>639</v>
      </c>
      <c r="C33" s="781">
        <v>1436</v>
      </c>
      <c r="D33" s="781">
        <v>2210</v>
      </c>
      <c r="E33" s="781">
        <v>451</v>
      </c>
      <c r="F33" s="781">
        <v>383</v>
      </c>
      <c r="G33" s="781">
        <f t="shared" si="0"/>
        <v>4480</v>
      </c>
      <c r="H33" s="782" t="s">
        <v>382</v>
      </c>
      <c r="I33" s="1941"/>
    </row>
    <row r="34" spans="1:9" ht="26.1" customHeight="1" thickTop="1" thickBot="1" x14ac:dyDescent="0.3">
      <c r="A34" s="1938"/>
      <c r="B34" s="780" t="s">
        <v>513</v>
      </c>
      <c r="C34" s="634">
        <v>1835</v>
      </c>
      <c r="D34" s="634">
        <v>1283</v>
      </c>
      <c r="E34" s="634">
        <v>220</v>
      </c>
      <c r="F34" s="634">
        <v>92</v>
      </c>
      <c r="G34" s="634">
        <f t="shared" si="0"/>
        <v>3430</v>
      </c>
      <c r="H34" s="782" t="s">
        <v>383</v>
      </c>
      <c r="I34" s="1941"/>
    </row>
    <row r="35" spans="1:9" ht="26.1" customHeight="1" thickTop="1" thickBot="1" x14ac:dyDescent="0.3">
      <c r="A35" s="1938"/>
      <c r="B35" s="807" t="s">
        <v>516</v>
      </c>
      <c r="C35" s="781">
        <v>5940</v>
      </c>
      <c r="D35" s="781">
        <v>2679</v>
      </c>
      <c r="E35" s="781">
        <v>277</v>
      </c>
      <c r="F35" s="781">
        <v>376</v>
      </c>
      <c r="G35" s="781">
        <f t="shared" si="0"/>
        <v>9272</v>
      </c>
      <c r="H35" s="808" t="s">
        <v>369</v>
      </c>
      <c r="I35" s="1941"/>
    </row>
    <row r="36" spans="1:9" ht="26.1" customHeight="1" thickTop="1" thickBot="1" x14ac:dyDescent="0.3">
      <c r="A36" s="1939"/>
      <c r="B36" s="763" t="s">
        <v>517</v>
      </c>
      <c r="C36" s="785">
        <f>SUM(C32:C35)</f>
        <v>15121</v>
      </c>
      <c r="D36" s="785">
        <f>SUM(D32:D35)</f>
        <v>7795</v>
      </c>
      <c r="E36" s="785">
        <f>SUM(E32:E35)</f>
        <v>1187</v>
      </c>
      <c r="F36" s="785">
        <f>SUM(F32:F35)</f>
        <v>1384</v>
      </c>
      <c r="G36" s="785">
        <f t="shared" si="0"/>
        <v>25487</v>
      </c>
      <c r="H36" s="764" t="s">
        <v>372</v>
      </c>
      <c r="I36" s="1942"/>
    </row>
    <row r="37" spans="1:9" x14ac:dyDescent="0.5">
      <c r="C37" s="433"/>
      <c r="D37" s="433"/>
      <c r="E37" s="433"/>
      <c r="F37" s="433"/>
      <c r="G37" s="433"/>
    </row>
    <row r="38" spans="1:9" ht="15" x14ac:dyDescent="0.25">
      <c r="H38"/>
    </row>
    <row r="39" spans="1:9" ht="15" x14ac:dyDescent="0.25">
      <c r="H39"/>
    </row>
    <row r="40" spans="1:9" x14ac:dyDescent="0.5">
      <c r="H40" s="368"/>
    </row>
    <row r="41" spans="1:9" x14ac:dyDescent="0.5">
      <c r="H41" s="368"/>
    </row>
  </sheetData>
  <mergeCells count="21">
    <mergeCell ref="A1:I1"/>
    <mergeCell ref="A2:I2"/>
    <mergeCell ref="A4:A5"/>
    <mergeCell ref="B4:B5"/>
    <mergeCell ref="C4:F4"/>
    <mergeCell ref="G4:G5"/>
    <mergeCell ref="I4:I5"/>
    <mergeCell ref="H4:H5"/>
    <mergeCell ref="H6:I6"/>
    <mergeCell ref="A7:A11"/>
    <mergeCell ref="I7:I11"/>
    <mergeCell ref="A12:A16"/>
    <mergeCell ref="I12:I16"/>
    <mergeCell ref="A32:A36"/>
    <mergeCell ref="I32:I36"/>
    <mergeCell ref="A17:A21"/>
    <mergeCell ref="I17:I21"/>
    <mergeCell ref="A22:A26"/>
    <mergeCell ref="I22:I26"/>
    <mergeCell ref="A27:A31"/>
    <mergeCell ref="I27:I31"/>
  </mergeCells>
  <printOptions horizontalCentered="1"/>
  <pageMargins left="0.23622047244094499" right="0.23622047244094499" top="0.74803149606299202" bottom="0.74803149606299202" header="0.31496062992126" footer="0.31496062992126"/>
  <pageSetup paperSize="9" scale="65" orientation="portrait" r:id="rId1"/>
  <headerFooter>
    <oddFooter>&amp;C&amp;14 &amp;"Arial,Bold"42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44"/>
  <sheetViews>
    <sheetView rightToLeft="1" view="pageBreakPreview" topLeftCell="A28" zoomScale="80" zoomScaleNormal="70" zoomScaleSheetLayoutView="80" workbookViewId="0">
      <selection activeCell="U22" sqref="U22"/>
    </sheetView>
  </sheetViews>
  <sheetFormatPr defaultColWidth="9.140625" defaultRowHeight="31.5" x14ac:dyDescent="0.5"/>
  <cols>
    <col min="1" max="1" width="43.5703125" style="258" customWidth="1"/>
    <col min="2" max="2" width="13.140625" style="258" customWidth="1"/>
    <col min="3" max="3" width="8.7109375" style="258" customWidth="1"/>
    <col min="4" max="4" width="7.7109375" style="258" customWidth="1"/>
    <col min="5" max="5" width="8.7109375" style="258" customWidth="1"/>
    <col min="6" max="6" width="12.5703125" style="258" customWidth="1"/>
    <col min="7" max="7" width="15.140625" style="258" customWidth="1"/>
    <col min="8" max="8" width="9.5703125" style="321" customWidth="1"/>
    <col min="9" max="9" width="48" style="346" customWidth="1"/>
    <col min="10" max="10" width="14.140625" style="258" customWidth="1"/>
    <col min="11" max="16384" width="9.140625" style="258"/>
  </cols>
  <sheetData>
    <row r="1" spans="1:15" ht="19.5" customHeight="1" x14ac:dyDescent="0.25">
      <c r="A1" s="1686" t="s">
        <v>1025</v>
      </c>
      <c r="B1" s="1686"/>
      <c r="C1" s="1686"/>
      <c r="D1" s="1686"/>
      <c r="E1" s="1686"/>
      <c r="F1" s="1686"/>
      <c r="G1" s="1686"/>
      <c r="H1" s="1686"/>
      <c r="I1" s="1686"/>
    </row>
    <row r="2" spans="1:15" ht="37.5" customHeight="1" x14ac:dyDescent="0.25">
      <c r="A2" s="1686" t="s">
        <v>1026</v>
      </c>
      <c r="B2" s="1686"/>
      <c r="C2" s="1686"/>
      <c r="D2" s="1686"/>
      <c r="E2" s="1686"/>
      <c r="F2" s="1686"/>
      <c r="G2" s="1686"/>
      <c r="H2" s="1686"/>
      <c r="I2" s="1686"/>
      <c r="J2" s="357"/>
    </row>
    <row r="3" spans="1:15" ht="30" customHeight="1" thickBot="1" x14ac:dyDescent="0.3">
      <c r="A3" s="354" t="s">
        <v>959</v>
      </c>
      <c r="B3" s="354"/>
      <c r="C3" s="354"/>
      <c r="D3" s="354"/>
      <c r="E3" s="354"/>
      <c r="F3" s="354"/>
      <c r="G3" s="354"/>
      <c r="H3" s="536"/>
      <c r="I3" s="796" t="s">
        <v>811</v>
      </c>
      <c r="J3" s="357"/>
    </row>
    <row r="4" spans="1:15" ht="33.6" customHeight="1" thickBot="1" x14ac:dyDescent="0.3">
      <c r="A4" s="1955" t="s">
        <v>775</v>
      </c>
      <c r="B4" s="1884" t="s">
        <v>515</v>
      </c>
      <c r="C4" s="1880" t="s">
        <v>812</v>
      </c>
      <c r="D4" s="1837"/>
      <c r="E4" s="1837"/>
      <c r="F4" s="1837"/>
      <c r="G4" s="1877" t="s">
        <v>807</v>
      </c>
      <c r="H4" s="1884" t="s">
        <v>368</v>
      </c>
      <c r="I4" s="1955" t="s">
        <v>855</v>
      </c>
      <c r="N4" s="1976"/>
      <c r="O4" s="1976"/>
    </row>
    <row r="5" spans="1:15" ht="34.5" customHeight="1" thickBot="1" x14ac:dyDescent="0.3">
      <c r="A5" s="1956"/>
      <c r="B5" s="1838"/>
      <c r="C5" s="709">
        <v>4</v>
      </c>
      <c r="D5" s="709">
        <v>6</v>
      </c>
      <c r="E5" s="709">
        <v>8</v>
      </c>
      <c r="F5" s="758" t="s">
        <v>640</v>
      </c>
      <c r="G5" s="1838"/>
      <c r="H5" s="1838"/>
      <c r="I5" s="1956"/>
      <c r="N5" s="1976"/>
      <c r="O5" s="1976"/>
    </row>
    <row r="6" spans="1:15" ht="20.100000000000001" customHeight="1" thickBot="1" x14ac:dyDescent="0.3">
      <c r="A6" s="795" t="s">
        <v>634</v>
      </c>
      <c r="B6" s="786"/>
      <c r="C6" s="787"/>
      <c r="D6" s="787"/>
      <c r="E6" s="787"/>
      <c r="F6" s="787"/>
      <c r="G6" s="794"/>
      <c r="H6" s="1957" t="s">
        <v>699</v>
      </c>
      <c r="I6" s="1957"/>
      <c r="N6" s="1976"/>
      <c r="O6" s="1976"/>
    </row>
    <row r="7" spans="1:15" ht="20.100000000000001" customHeight="1" x14ac:dyDescent="0.25">
      <c r="A7" s="1950" t="s">
        <v>83</v>
      </c>
      <c r="B7" s="803" t="s">
        <v>512</v>
      </c>
      <c r="C7" s="805">
        <v>299</v>
      </c>
      <c r="D7" s="805">
        <v>25</v>
      </c>
      <c r="E7" s="805">
        <v>2</v>
      </c>
      <c r="F7" s="805">
        <v>0</v>
      </c>
      <c r="G7" s="805">
        <f t="shared" ref="G7:G34" si="0">SUM(C7:F7)</f>
        <v>326</v>
      </c>
      <c r="H7" s="766" t="s">
        <v>381</v>
      </c>
      <c r="I7" s="1947" t="s">
        <v>493</v>
      </c>
      <c r="N7" s="1976"/>
      <c r="O7" s="1976"/>
    </row>
    <row r="8" spans="1:15" ht="20.100000000000001" customHeight="1" x14ac:dyDescent="0.25">
      <c r="A8" s="1951"/>
      <c r="B8" s="767" t="s">
        <v>639</v>
      </c>
      <c r="C8" s="641">
        <v>13</v>
      </c>
      <c r="D8" s="641">
        <v>37</v>
      </c>
      <c r="E8" s="641">
        <v>2</v>
      </c>
      <c r="F8" s="641">
        <v>2</v>
      </c>
      <c r="G8" s="641">
        <f t="shared" si="0"/>
        <v>54</v>
      </c>
      <c r="H8" s="768" t="s">
        <v>382</v>
      </c>
      <c r="I8" s="1948"/>
      <c r="N8" s="1976"/>
      <c r="O8" s="1976"/>
    </row>
    <row r="9" spans="1:15" ht="20.100000000000001" customHeight="1" x14ac:dyDescent="0.25">
      <c r="A9" s="1951"/>
      <c r="B9" s="767" t="s">
        <v>513</v>
      </c>
      <c r="C9" s="641">
        <v>1</v>
      </c>
      <c r="D9" s="641">
        <v>4</v>
      </c>
      <c r="E9" s="641">
        <v>0</v>
      </c>
      <c r="F9" s="641">
        <v>0</v>
      </c>
      <c r="G9" s="641">
        <f t="shared" si="0"/>
        <v>5</v>
      </c>
      <c r="H9" s="768" t="s">
        <v>383</v>
      </c>
      <c r="I9" s="1948"/>
    </row>
    <row r="10" spans="1:15" ht="20.100000000000001" customHeight="1" thickBot="1" x14ac:dyDescent="0.3">
      <c r="A10" s="1951"/>
      <c r="B10" s="530" t="s">
        <v>516</v>
      </c>
      <c r="C10" s="724">
        <v>60</v>
      </c>
      <c r="D10" s="724">
        <v>2</v>
      </c>
      <c r="E10" s="724">
        <v>0</v>
      </c>
      <c r="F10" s="724">
        <v>0</v>
      </c>
      <c r="G10" s="724">
        <f t="shared" si="0"/>
        <v>62</v>
      </c>
      <c r="H10" s="761" t="s">
        <v>369</v>
      </c>
      <c r="I10" s="1948"/>
    </row>
    <row r="11" spans="1:15" ht="20.100000000000001" customHeight="1" thickBot="1" x14ac:dyDescent="0.3">
      <c r="A11" s="1952"/>
      <c r="B11" s="797" t="s">
        <v>517</v>
      </c>
      <c r="C11" s="798">
        <f>SUM(C7:C10)</f>
        <v>373</v>
      </c>
      <c r="D11" s="798">
        <f>SUM(D7:D10)</f>
        <v>68</v>
      </c>
      <c r="E11" s="798">
        <f>SUM(E7:E10)</f>
        <v>4</v>
      </c>
      <c r="F11" s="798">
        <f>SUM(F7:F10)</f>
        <v>2</v>
      </c>
      <c r="G11" s="798">
        <f t="shared" si="0"/>
        <v>447</v>
      </c>
      <c r="H11" s="799" t="s">
        <v>372</v>
      </c>
      <c r="I11" s="1949"/>
    </row>
    <row r="12" spans="1:15" ht="20.100000000000001" customHeight="1" x14ac:dyDescent="0.25">
      <c r="A12" s="1953" t="s">
        <v>306</v>
      </c>
      <c r="B12" s="765" t="s">
        <v>512</v>
      </c>
      <c r="C12" s="723">
        <v>42</v>
      </c>
      <c r="D12" s="723">
        <v>3</v>
      </c>
      <c r="E12" s="723">
        <v>0</v>
      </c>
      <c r="F12" s="723">
        <v>0</v>
      </c>
      <c r="G12" s="723">
        <f t="shared" si="0"/>
        <v>45</v>
      </c>
      <c r="H12" s="766" t="s">
        <v>381</v>
      </c>
      <c r="I12" s="1954" t="s">
        <v>412</v>
      </c>
    </row>
    <row r="13" spans="1:15" ht="20.100000000000001" customHeight="1" x14ac:dyDescent="0.25">
      <c r="A13" s="1951"/>
      <c r="B13" s="767" t="s">
        <v>639</v>
      </c>
      <c r="C13" s="641">
        <v>3</v>
      </c>
      <c r="D13" s="641">
        <v>12</v>
      </c>
      <c r="E13" s="641">
        <v>2</v>
      </c>
      <c r="F13" s="641">
        <v>0</v>
      </c>
      <c r="G13" s="641">
        <f t="shared" si="0"/>
        <v>17</v>
      </c>
      <c r="H13" s="768" t="s">
        <v>382</v>
      </c>
      <c r="I13" s="1948"/>
    </row>
    <row r="14" spans="1:15" ht="20.100000000000001" customHeight="1" x14ac:dyDescent="0.25">
      <c r="A14" s="1951"/>
      <c r="B14" s="767" t="s">
        <v>513</v>
      </c>
      <c r="C14" s="641">
        <v>17</v>
      </c>
      <c r="D14" s="641">
        <v>52</v>
      </c>
      <c r="E14" s="641">
        <v>5</v>
      </c>
      <c r="F14" s="641">
        <v>0</v>
      </c>
      <c r="G14" s="641">
        <f t="shared" si="0"/>
        <v>74</v>
      </c>
      <c r="H14" s="768" t="s">
        <v>383</v>
      </c>
      <c r="I14" s="1948"/>
    </row>
    <row r="15" spans="1:15" ht="20.100000000000001" customHeight="1" thickBot="1" x14ac:dyDescent="0.3">
      <c r="A15" s="1951"/>
      <c r="B15" s="788" t="s">
        <v>516</v>
      </c>
      <c r="C15" s="734">
        <v>4</v>
      </c>
      <c r="D15" s="734">
        <v>0</v>
      </c>
      <c r="E15" s="734">
        <v>0</v>
      </c>
      <c r="F15" s="734">
        <v>0</v>
      </c>
      <c r="G15" s="734">
        <f t="shared" si="0"/>
        <v>4</v>
      </c>
      <c r="H15" s="768" t="s">
        <v>369</v>
      </c>
      <c r="I15" s="1948"/>
    </row>
    <row r="16" spans="1:15" ht="20.100000000000001" customHeight="1" thickBot="1" x14ac:dyDescent="0.3">
      <c r="A16" s="1952"/>
      <c r="B16" s="797" t="s">
        <v>517</v>
      </c>
      <c r="C16" s="798">
        <f>SUM(C12:C15)</f>
        <v>66</v>
      </c>
      <c r="D16" s="798">
        <f>SUM(D12:D15)</f>
        <v>67</v>
      </c>
      <c r="E16" s="798">
        <f>SUM(E12:E15)</f>
        <v>7</v>
      </c>
      <c r="F16" s="798">
        <v>0</v>
      </c>
      <c r="G16" s="798">
        <f t="shared" si="0"/>
        <v>140</v>
      </c>
      <c r="H16" s="799" t="s">
        <v>372</v>
      </c>
      <c r="I16" s="1949"/>
    </row>
    <row r="17" spans="1:9" ht="20.100000000000001" customHeight="1" x14ac:dyDescent="0.25">
      <c r="A17" s="1972" t="s">
        <v>56</v>
      </c>
      <c r="B17" s="765" t="s">
        <v>512</v>
      </c>
      <c r="C17" s="723">
        <v>399</v>
      </c>
      <c r="D17" s="723">
        <v>26</v>
      </c>
      <c r="E17" s="723">
        <v>0</v>
      </c>
      <c r="F17" s="723">
        <v>0</v>
      </c>
      <c r="G17" s="723">
        <f t="shared" si="0"/>
        <v>425</v>
      </c>
      <c r="H17" s="766" t="s">
        <v>381</v>
      </c>
      <c r="I17" s="1954" t="s">
        <v>449</v>
      </c>
    </row>
    <row r="18" spans="1:9" ht="20.100000000000001" customHeight="1" x14ac:dyDescent="0.25">
      <c r="A18" s="1973"/>
      <c r="B18" s="767" t="s">
        <v>639</v>
      </c>
      <c r="C18" s="641">
        <v>34</v>
      </c>
      <c r="D18" s="641">
        <v>63</v>
      </c>
      <c r="E18" s="641">
        <v>23</v>
      </c>
      <c r="F18" s="641">
        <v>7</v>
      </c>
      <c r="G18" s="641">
        <f t="shared" si="0"/>
        <v>127</v>
      </c>
      <c r="H18" s="768" t="s">
        <v>382</v>
      </c>
      <c r="I18" s="1948"/>
    </row>
    <row r="19" spans="1:9" ht="20.100000000000001" customHeight="1" x14ac:dyDescent="0.25">
      <c r="A19" s="1973"/>
      <c r="B19" s="767" t="s">
        <v>513</v>
      </c>
      <c r="C19" s="641">
        <v>1</v>
      </c>
      <c r="D19" s="641">
        <v>17</v>
      </c>
      <c r="E19" s="641">
        <v>13</v>
      </c>
      <c r="F19" s="641">
        <v>13</v>
      </c>
      <c r="G19" s="641">
        <f t="shared" si="0"/>
        <v>44</v>
      </c>
      <c r="H19" s="768" t="s">
        <v>383</v>
      </c>
      <c r="I19" s="1948"/>
    </row>
    <row r="20" spans="1:9" ht="20.100000000000001" customHeight="1" thickBot="1" x14ac:dyDescent="0.3">
      <c r="A20" s="1973"/>
      <c r="B20" s="767" t="s">
        <v>516</v>
      </c>
      <c r="C20" s="734">
        <v>178</v>
      </c>
      <c r="D20" s="734">
        <v>20</v>
      </c>
      <c r="E20" s="734">
        <v>0</v>
      </c>
      <c r="F20" s="734">
        <v>5</v>
      </c>
      <c r="G20" s="734">
        <f t="shared" si="0"/>
        <v>203</v>
      </c>
      <c r="H20" s="768" t="s">
        <v>369</v>
      </c>
      <c r="I20" s="1948"/>
    </row>
    <row r="21" spans="1:9" ht="20.100000000000001" customHeight="1" thickBot="1" x14ac:dyDescent="0.3">
      <c r="A21" s="1974"/>
      <c r="B21" s="797" t="s">
        <v>517</v>
      </c>
      <c r="C21" s="798">
        <f>SUM(C17:C20)</f>
        <v>612</v>
      </c>
      <c r="D21" s="798">
        <f>SUM(D17:D20)</f>
        <v>126</v>
      </c>
      <c r="E21" s="798">
        <f>SUM(E17:E20)</f>
        <v>36</v>
      </c>
      <c r="F21" s="798">
        <f>SUM(F17:F20)</f>
        <v>25</v>
      </c>
      <c r="G21" s="798">
        <f t="shared" si="0"/>
        <v>799</v>
      </c>
      <c r="H21" s="799" t="s">
        <v>372</v>
      </c>
      <c r="I21" s="1949"/>
    </row>
    <row r="22" spans="1:9" ht="20.100000000000001" customHeight="1" x14ac:dyDescent="0.25">
      <c r="A22" s="1953" t="s">
        <v>307</v>
      </c>
      <c r="B22" s="765" t="s">
        <v>512</v>
      </c>
      <c r="C22" s="723">
        <v>244</v>
      </c>
      <c r="D22" s="723">
        <v>20</v>
      </c>
      <c r="E22" s="723">
        <v>1</v>
      </c>
      <c r="F22" s="723">
        <v>38</v>
      </c>
      <c r="G22" s="723">
        <f t="shared" si="0"/>
        <v>303</v>
      </c>
      <c r="H22" s="766" t="s">
        <v>381</v>
      </c>
      <c r="I22" s="1954" t="s">
        <v>413</v>
      </c>
    </row>
    <row r="23" spans="1:9" ht="20.100000000000001" customHeight="1" x14ac:dyDescent="0.25">
      <c r="A23" s="1951"/>
      <c r="B23" s="767" t="s">
        <v>639</v>
      </c>
      <c r="C23" s="641">
        <v>116</v>
      </c>
      <c r="D23" s="641">
        <v>245</v>
      </c>
      <c r="E23" s="641">
        <v>58</v>
      </c>
      <c r="F23" s="641">
        <v>32</v>
      </c>
      <c r="G23" s="641">
        <f t="shared" si="0"/>
        <v>451</v>
      </c>
      <c r="H23" s="768" t="s">
        <v>382</v>
      </c>
      <c r="I23" s="1948"/>
    </row>
    <row r="24" spans="1:9" ht="20.100000000000001" customHeight="1" x14ac:dyDescent="0.25">
      <c r="A24" s="1951"/>
      <c r="B24" s="767" t="s">
        <v>513</v>
      </c>
      <c r="C24" s="641">
        <v>4</v>
      </c>
      <c r="D24" s="641">
        <v>4</v>
      </c>
      <c r="E24" s="641">
        <v>6</v>
      </c>
      <c r="F24" s="641">
        <v>0</v>
      </c>
      <c r="G24" s="641">
        <f t="shared" si="0"/>
        <v>14</v>
      </c>
      <c r="H24" s="768" t="s">
        <v>383</v>
      </c>
      <c r="I24" s="1948"/>
    </row>
    <row r="25" spans="1:9" ht="20.100000000000001" customHeight="1" thickBot="1" x14ac:dyDescent="0.3">
      <c r="A25" s="1951"/>
      <c r="B25" s="767" t="s">
        <v>516</v>
      </c>
      <c r="C25" s="734">
        <v>444</v>
      </c>
      <c r="D25" s="734">
        <v>989</v>
      </c>
      <c r="E25" s="734">
        <v>18</v>
      </c>
      <c r="F25" s="734">
        <v>103</v>
      </c>
      <c r="G25" s="734">
        <f t="shared" si="0"/>
        <v>1554</v>
      </c>
      <c r="H25" s="768" t="s">
        <v>369</v>
      </c>
      <c r="I25" s="1948"/>
    </row>
    <row r="26" spans="1:9" ht="20.100000000000001" customHeight="1" thickBot="1" x14ac:dyDescent="0.3">
      <c r="A26" s="1952"/>
      <c r="B26" s="797" t="s">
        <v>517</v>
      </c>
      <c r="C26" s="798">
        <f>SUM(C22:C25)</f>
        <v>808</v>
      </c>
      <c r="D26" s="798">
        <f>SUM(D22:D25)</f>
        <v>1258</v>
      </c>
      <c r="E26" s="798">
        <f>SUM(E22:E25)</f>
        <v>83</v>
      </c>
      <c r="F26" s="798">
        <f>SUM(F22:F25)</f>
        <v>173</v>
      </c>
      <c r="G26" s="798">
        <f t="shared" si="0"/>
        <v>2322</v>
      </c>
      <c r="H26" s="799" t="s">
        <v>372</v>
      </c>
      <c r="I26" s="1949"/>
    </row>
    <row r="27" spans="1:9" ht="20.100000000000001" customHeight="1" x14ac:dyDescent="0.25">
      <c r="A27" s="1972" t="s">
        <v>353</v>
      </c>
      <c r="B27" s="765" t="s">
        <v>512</v>
      </c>
      <c r="C27" s="723">
        <v>74</v>
      </c>
      <c r="D27" s="723">
        <v>28</v>
      </c>
      <c r="E27" s="723">
        <v>3</v>
      </c>
      <c r="F27" s="723">
        <v>0</v>
      </c>
      <c r="G27" s="723">
        <f t="shared" si="0"/>
        <v>105</v>
      </c>
      <c r="H27" s="766" t="s">
        <v>381</v>
      </c>
      <c r="I27" s="1954" t="s">
        <v>414</v>
      </c>
    </row>
    <row r="28" spans="1:9" ht="20.100000000000001" customHeight="1" x14ac:dyDescent="0.25">
      <c r="A28" s="1973"/>
      <c r="B28" s="767" t="s">
        <v>639</v>
      </c>
      <c r="C28" s="641">
        <v>0</v>
      </c>
      <c r="D28" s="641">
        <v>12</v>
      </c>
      <c r="E28" s="641">
        <v>7</v>
      </c>
      <c r="F28" s="641">
        <v>0</v>
      </c>
      <c r="G28" s="641">
        <f t="shared" si="0"/>
        <v>19</v>
      </c>
      <c r="H28" s="768" t="s">
        <v>382</v>
      </c>
      <c r="I28" s="1948"/>
    </row>
    <row r="29" spans="1:9" ht="20.100000000000001" customHeight="1" x14ac:dyDescent="0.25">
      <c r="A29" s="1973"/>
      <c r="B29" s="767" t="s">
        <v>513</v>
      </c>
      <c r="C29" s="641">
        <v>0</v>
      </c>
      <c r="D29" s="641">
        <v>13</v>
      </c>
      <c r="E29" s="641">
        <v>5</v>
      </c>
      <c r="F29" s="641">
        <v>0</v>
      </c>
      <c r="G29" s="641">
        <f t="shared" si="0"/>
        <v>18</v>
      </c>
      <c r="H29" s="768" t="s">
        <v>383</v>
      </c>
      <c r="I29" s="1948"/>
    </row>
    <row r="30" spans="1:9" ht="20.100000000000001" customHeight="1" thickBot="1" x14ac:dyDescent="0.3">
      <c r="A30" s="1973"/>
      <c r="B30" s="767" t="s">
        <v>516</v>
      </c>
      <c r="C30" s="734">
        <v>3</v>
      </c>
      <c r="D30" s="734">
        <v>0</v>
      </c>
      <c r="E30" s="734">
        <v>0</v>
      </c>
      <c r="F30" s="734">
        <v>0</v>
      </c>
      <c r="G30" s="734">
        <f t="shared" si="0"/>
        <v>3</v>
      </c>
      <c r="H30" s="768" t="s">
        <v>369</v>
      </c>
      <c r="I30" s="1948"/>
    </row>
    <row r="31" spans="1:9" ht="20.100000000000001" customHeight="1" thickBot="1" x14ac:dyDescent="0.3">
      <c r="A31" s="1974"/>
      <c r="B31" s="797" t="s">
        <v>517</v>
      </c>
      <c r="C31" s="798">
        <f>SUM(C27:C30)</f>
        <v>77</v>
      </c>
      <c r="D31" s="798">
        <f>SUM(D27:D30)</f>
        <v>53</v>
      </c>
      <c r="E31" s="798">
        <f>SUM(E27:E30)</f>
        <v>15</v>
      </c>
      <c r="F31" s="798">
        <v>0</v>
      </c>
      <c r="G31" s="798">
        <f t="shared" si="0"/>
        <v>145</v>
      </c>
      <c r="H31" s="799" t="s">
        <v>372</v>
      </c>
      <c r="I31" s="1949"/>
    </row>
    <row r="32" spans="1:9" ht="20.100000000000001" customHeight="1" x14ac:dyDescent="0.25">
      <c r="A32" s="1972" t="s">
        <v>355</v>
      </c>
      <c r="B32" s="765" t="s">
        <v>512</v>
      </c>
      <c r="C32" s="723">
        <v>9</v>
      </c>
      <c r="D32" s="723">
        <v>4</v>
      </c>
      <c r="E32" s="723">
        <v>0</v>
      </c>
      <c r="F32" s="723">
        <v>0</v>
      </c>
      <c r="G32" s="723">
        <f t="shared" si="0"/>
        <v>13</v>
      </c>
      <c r="H32" s="766" t="s">
        <v>381</v>
      </c>
      <c r="I32" s="1954" t="s">
        <v>415</v>
      </c>
    </row>
    <row r="33" spans="1:9" ht="20.100000000000001" customHeight="1" x14ac:dyDescent="0.25">
      <c r="A33" s="1973"/>
      <c r="B33" s="767" t="s">
        <v>639</v>
      </c>
      <c r="C33" s="641">
        <v>0</v>
      </c>
      <c r="D33" s="641">
        <v>8</v>
      </c>
      <c r="E33" s="641">
        <v>6</v>
      </c>
      <c r="F33" s="641">
        <v>4</v>
      </c>
      <c r="G33" s="641">
        <f t="shared" si="0"/>
        <v>18</v>
      </c>
      <c r="H33" s="768" t="s">
        <v>382</v>
      </c>
      <c r="I33" s="1948"/>
    </row>
    <row r="34" spans="1:9" ht="20.100000000000001" customHeight="1" x14ac:dyDescent="0.25">
      <c r="A34" s="1973"/>
      <c r="B34" s="711" t="s">
        <v>513</v>
      </c>
      <c r="C34" s="641">
        <v>0</v>
      </c>
      <c r="D34" s="641">
        <v>6</v>
      </c>
      <c r="E34" s="641">
        <v>0</v>
      </c>
      <c r="F34" s="641">
        <v>0</v>
      </c>
      <c r="G34" s="641">
        <f t="shared" si="0"/>
        <v>6</v>
      </c>
      <c r="H34" s="757" t="s">
        <v>383</v>
      </c>
      <c r="I34" s="1948"/>
    </row>
    <row r="35" spans="1:9" ht="20.100000000000001" customHeight="1" thickBot="1" x14ac:dyDescent="0.3">
      <c r="A35" s="1973"/>
      <c r="B35" s="767" t="s">
        <v>516</v>
      </c>
      <c r="C35" s="734">
        <v>0</v>
      </c>
      <c r="D35" s="734">
        <v>0</v>
      </c>
      <c r="E35" s="734">
        <v>0</v>
      </c>
      <c r="F35" s="734">
        <v>0</v>
      </c>
      <c r="G35" s="734">
        <v>0</v>
      </c>
      <c r="H35" s="768" t="s">
        <v>369</v>
      </c>
      <c r="I35" s="1948"/>
    </row>
    <row r="36" spans="1:9" ht="20.100000000000001" customHeight="1" thickBot="1" x14ac:dyDescent="0.3">
      <c r="A36" s="1974"/>
      <c r="B36" s="797" t="s">
        <v>517</v>
      </c>
      <c r="C36" s="798">
        <f>SUM(C32:C35)</f>
        <v>9</v>
      </c>
      <c r="D36" s="798">
        <f>SUM(D32:D35)</f>
        <v>18</v>
      </c>
      <c r="E36" s="798">
        <f>SUM(E32:E35)</f>
        <v>6</v>
      </c>
      <c r="F36" s="798">
        <f>SUM(F32:F35)</f>
        <v>4</v>
      </c>
      <c r="G36" s="798">
        <f t="shared" ref="G36:G43" si="1">SUM(C36:F36)</f>
        <v>37</v>
      </c>
      <c r="H36" s="799" t="s">
        <v>372</v>
      </c>
      <c r="I36" s="1949"/>
    </row>
    <row r="37" spans="1:9" ht="20.100000000000001" customHeight="1" x14ac:dyDescent="0.25">
      <c r="A37" s="1972" t="s">
        <v>531</v>
      </c>
      <c r="B37" s="789" t="s">
        <v>534</v>
      </c>
      <c r="C37" s="723">
        <v>112</v>
      </c>
      <c r="D37" s="723">
        <v>20</v>
      </c>
      <c r="E37" s="723">
        <v>5</v>
      </c>
      <c r="F37" s="723">
        <v>1</v>
      </c>
      <c r="G37" s="723">
        <f t="shared" si="1"/>
        <v>138</v>
      </c>
      <c r="H37" s="790" t="s">
        <v>381</v>
      </c>
      <c r="I37" s="1975" t="s">
        <v>416</v>
      </c>
    </row>
    <row r="38" spans="1:9" ht="20.100000000000001" customHeight="1" x14ac:dyDescent="0.25">
      <c r="A38" s="1973"/>
      <c r="B38" s="711" t="s">
        <v>535</v>
      </c>
      <c r="C38" s="641">
        <v>2</v>
      </c>
      <c r="D38" s="641">
        <v>11</v>
      </c>
      <c r="E38" s="641">
        <v>9</v>
      </c>
      <c r="F38" s="641">
        <v>0</v>
      </c>
      <c r="G38" s="641">
        <f t="shared" si="1"/>
        <v>22</v>
      </c>
      <c r="H38" s="757" t="s">
        <v>382</v>
      </c>
      <c r="I38" s="1875"/>
    </row>
    <row r="39" spans="1:9" ht="20.100000000000001" customHeight="1" x14ac:dyDescent="0.25">
      <c r="A39" s="1973"/>
      <c r="B39" s="711" t="s">
        <v>536</v>
      </c>
      <c r="C39" s="641">
        <v>3</v>
      </c>
      <c r="D39" s="641">
        <v>54</v>
      </c>
      <c r="E39" s="641">
        <v>4</v>
      </c>
      <c r="F39" s="641">
        <v>0</v>
      </c>
      <c r="G39" s="641">
        <f t="shared" si="1"/>
        <v>61</v>
      </c>
      <c r="H39" s="757" t="s">
        <v>383</v>
      </c>
      <c r="I39" s="1875"/>
    </row>
    <row r="40" spans="1:9" ht="20.100000000000001" customHeight="1" thickBot="1" x14ac:dyDescent="0.3">
      <c r="A40" s="1973"/>
      <c r="B40" s="711" t="s">
        <v>537</v>
      </c>
      <c r="C40" s="734">
        <v>9</v>
      </c>
      <c r="D40" s="734">
        <v>4</v>
      </c>
      <c r="E40" s="734">
        <v>0</v>
      </c>
      <c r="F40" s="734">
        <v>0</v>
      </c>
      <c r="G40" s="734">
        <f t="shared" si="1"/>
        <v>13</v>
      </c>
      <c r="H40" s="757" t="s">
        <v>369</v>
      </c>
      <c r="I40" s="1875"/>
    </row>
    <row r="41" spans="1:9" ht="20.100000000000001" customHeight="1" thickBot="1" x14ac:dyDescent="0.3">
      <c r="A41" s="1974"/>
      <c r="B41" s="797" t="s">
        <v>517</v>
      </c>
      <c r="C41" s="798">
        <f>SUM(C37:C40)</f>
        <v>126</v>
      </c>
      <c r="D41" s="798">
        <f>SUM(D37:D40)</f>
        <v>89</v>
      </c>
      <c r="E41" s="798">
        <f>SUM(E37:E40)</f>
        <v>18</v>
      </c>
      <c r="F41" s="798">
        <f>SUM(F37:F40)</f>
        <v>1</v>
      </c>
      <c r="G41" s="798">
        <f t="shared" si="1"/>
        <v>234</v>
      </c>
      <c r="H41" s="799" t="s">
        <v>372</v>
      </c>
      <c r="I41" s="1887"/>
    </row>
    <row r="42" spans="1:9" ht="20.100000000000001" customHeight="1" x14ac:dyDescent="0.25">
      <c r="A42" s="1973" t="s">
        <v>813</v>
      </c>
      <c r="B42" s="765" t="s">
        <v>534</v>
      </c>
      <c r="C42" s="723">
        <v>15</v>
      </c>
      <c r="D42" s="723">
        <v>0</v>
      </c>
      <c r="E42" s="723">
        <v>0</v>
      </c>
      <c r="F42" s="723">
        <v>0</v>
      </c>
      <c r="G42" s="723">
        <f t="shared" si="1"/>
        <v>15</v>
      </c>
      <c r="H42" s="790" t="s">
        <v>381</v>
      </c>
      <c r="I42" s="1977" t="s">
        <v>556</v>
      </c>
    </row>
    <row r="43" spans="1:9" ht="20.100000000000001" customHeight="1" x14ac:dyDescent="0.25">
      <c r="A43" s="1973"/>
      <c r="B43" s="765" t="s">
        <v>535</v>
      </c>
      <c r="C43" s="641">
        <v>0</v>
      </c>
      <c r="D43" s="641">
        <v>8</v>
      </c>
      <c r="E43" s="641">
        <v>2</v>
      </c>
      <c r="F43" s="641">
        <v>0</v>
      </c>
      <c r="G43" s="641">
        <f t="shared" si="1"/>
        <v>10</v>
      </c>
      <c r="H43" s="757" t="s">
        <v>382</v>
      </c>
      <c r="I43" s="1562"/>
    </row>
    <row r="44" spans="1:9" ht="20.100000000000001" customHeight="1" x14ac:dyDescent="0.25">
      <c r="A44" s="1973"/>
      <c r="B44" s="765" t="s">
        <v>513</v>
      </c>
      <c r="C44" s="641">
        <v>0</v>
      </c>
      <c r="D44" s="641">
        <v>0</v>
      </c>
      <c r="E44" s="641">
        <v>0</v>
      </c>
      <c r="F44" s="641">
        <v>0</v>
      </c>
      <c r="G44" s="641">
        <v>0</v>
      </c>
      <c r="H44" s="757" t="s">
        <v>383</v>
      </c>
      <c r="I44" s="1562"/>
    </row>
    <row r="45" spans="1:9" ht="20.100000000000001" customHeight="1" thickBot="1" x14ac:dyDescent="0.3">
      <c r="A45" s="1973"/>
      <c r="B45" s="765" t="s">
        <v>537</v>
      </c>
      <c r="C45" s="734">
        <v>9</v>
      </c>
      <c r="D45" s="734">
        <v>0</v>
      </c>
      <c r="E45" s="734">
        <v>0</v>
      </c>
      <c r="F45" s="734">
        <v>0</v>
      </c>
      <c r="G45" s="734">
        <f t="shared" ref="G45:G61" si="2">SUM(C45:F45)</f>
        <v>9</v>
      </c>
      <c r="H45" s="757" t="s">
        <v>369</v>
      </c>
      <c r="I45" s="1562"/>
    </row>
    <row r="46" spans="1:9" ht="20.100000000000001" customHeight="1" thickBot="1" x14ac:dyDescent="0.3">
      <c r="A46" s="1974"/>
      <c r="B46" s="797" t="s">
        <v>517</v>
      </c>
      <c r="C46" s="798">
        <f>SUM(C42:C45)</f>
        <v>24</v>
      </c>
      <c r="D46" s="798">
        <f>SUM(D42:D45)</f>
        <v>8</v>
      </c>
      <c r="E46" s="798">
        <f>SUM(E42:E45)</f>
        <v>2</v>
      </c>
      <c r="F46" s="798">
        <v>0</v>
      </c>
      <c r="G46" s="798">
        <f t="shared" si="2"/>
        <v>34</v>
      </c>
      <c r="H46" s="799" t="s">
        <v>372</v>
      </c>
      <c r="I46" s="1978"/>
    </row>
    <row r="47" spans="1:9" ht="20.100000000000001" customHeight="1" x14ac:dyDescent="0.25">
      <c r="A47" s="1972" t="s">
        <v>158</v>
      </c>
      <c r="B47" s="791" t="s">
        <v>512</v>
      </c>
      <c r="C47" s="723">
        <v>3</v>
      </c>
      <c r="D47" s="723">
        <v>0</v>
      </c>
      <c r="E47" s="723">
        <v>0</v>
      </c>
      <c r="F47" s="723">
        <v>0</v>
      </c>
      <c r="G47" s="723">
        <f t="shared" si="2"/>
        <v>3</v>
      </c>
      <c r="H47" s="792" t="s">
        <v>381</v>
      </c>
      <c r="I47" s="1964" t="s">
        <v>418</v>
      </c>
    </row>
    <row r="48" spans="1:9" ht="20.100000000000001" customHeight="1" x14ac:dyDescent="0.25">
      <c r="A48" s="1973"/>
      <c r="B48" s="767" t="s">
        <v>639</v>
      </c>
      <c r="C48" s="641">
        <v>0</v>
      </c>
      <c r="D48" s="641">
        <v>6</v>
      </c>
      <c r="E48" s="641">
        <v>1</v>
      </c>
      <c r="F48" s="641">
        <v>0</v>
      </c>
      <c r="G48" s="641">
        <f t="shared" si="2"/>
        <v>7</v>
      </c>
      <c r="H48" s="757" t="s">
        <v>382</v>
      </c>
      <c r="I48" s="1965"/>
    </row>
    <row r="49" spans="1:9" ht="20.100000000000001" customHeight="1" x14ac:dyDescent="0.25">
      <c r="A49" s="1973"/>
      <c r="B49" s="711" t="s">
        <v>513</v>
      </c>
      <c r="C49" s="641">
        <v>6</v>
      </c>
      <c r="D49" s="641">
        <v>0</v>
      </c>
      <c r="E49" s="641">
        <v>0</v>
      </c>
      <c r="F49" s="641">
        <v>0</v>
      </c>
      <c r="G49" s="641">
        <f t="shared" si="2"/>
        <v>6</v>
      </c>
      <c r="H49" s="757" t="s">
        <v>383</v>
      </c>
      <c r="I49" s="1965"/>
    </row>
    <row r="50" spans="1:9" ht="20.100000000000001" customHeight="1" thickBot="1" x14ac:dyDescent="0.3">
      <c r="A50" s="1973"/>
      <c r="B50" s="711" t="s">
        <v>516</v>
      </c>
      <c r="C50" s="734">
        <v>11</v>
      </c>
      <c r="D50" s="734">
        <v>0</v>
      </c>
      <c r="E50" s="734">
        <v>0</v>
      </c>
      <c r="F50" s="734">
        <v>0</v>
      </c>
      <c r="G50" s="734">
        <f t="shared" si="2"/>
        <v>11</v>
      </c>
      <c r="H50" s="757" t="s">
        <v>369</v>
      </c>
      <c r="I50" s="1965"/>
    </row>
    <row r="51" spans="1:9" ht="20.100000000000001" customHeight="1" thickBot="1" x14ac:dyDescent="0.3">
      <c r="A51" s="1974"/>
      <c r="B51" s="797" t="s">
        <v>517</v>
      </c>
      <c r="C51" s="798">
        <f>SUM(C47:C50)</f>
        <v>20</v>
      </c>
      <c r="D51" s="798">
        <f>SUM(D47:D50)</f>
        <v>6</v>
      </c>
      <c r="E51" s="798">
        <f>SUM(E47:E50)</f>
        <v>1</v>
      </c>
      <c r="F51" s="798">
        <v>0</v>
      </c>
      <c r="G51" s="798">
        <f t="shared" si="2"/>
        <v>27</v>
      </c>
      <c r="H51" s="799" t="s">
        <v>372</v>
      </c>
      <c r="I51" s="1966"/>
    </row>
    <row r="52" spans="1:9" ht="20.100000000000001" customHeight="1" x14ac:dyDescent="0.25">
      <c r="A52" s="1953" t="s">
        <v>309</v>
      </c>
      <c r="B52" s="765" t="s">
        <v>512</v>
      </c>
      <c r="C52" s="723">
        <v>21</v>
      </c>
      <c r="D52" s="723">
        <v>61</v>
      </c>
      <c r="E52" s="723">
        <v>2</v>
      </c>
      <c r="F52" s="723">
        <v>0</v>
      </c>
      <c r="G52" s="723">
        <f t="shared" si="2"/>
        <v>84</v>
      </c>
      <c r="H52" s="793" t="s">
        <v>381</v>
      </c>
      <c r="I52" s="1964" t="s">
        <v>419</v>
      </c>
    </row>
    <row r="53" spans="1:9" ht="20.100000000000001" customHeight="1" x14ac:dyDescent="0.25">
      <c r="A53" s="1951"/>
      <c r="B53" s="767" t="s">
        <v>639</v>
      </c>
      <c r="C53" s="641">
        <v>6</v>
      </c>
      <c r="D53" s="641">
        <v>0</v>
      </c>
      <c r="E53" s="641">
        <v>36</v>
      </c>
      <c r="F53" s="641">
        <v>0</v>
      </c>
      <c r="G53" s="641">
        <f t="shared" si="2"/>
        <v>42</v>
      </c>
      <c r="H53" s="768" t="s">
        <v>382</v>
      </c>
      <c r="I53" s="1965"/>
    </row>
    <row r="54" spans="1:9" ht="20.100000000000001" customHeight="1" x14ac:dyDescent="0.25">
      <c r="A54" s="1951"/>
      <c r="B54" s="767" t="s">
        <v>513</v>
      </c>
      <c r="C54" s="641">
        <v>0</v>
      </c>
      <c r="D54" s="641">
        <v>34</v>
      </c>
      <c r="E54" s="641">
        <v>8</v>
      </c>
      <c r="F54" s="641">
        <v>0</v>
      </c>
      <c r="G54" s="641">
        <f t="shared" si="2"/>
        <v>42</v>
      </c>
      <c r="H54" s="768" t="s">
        <v>383</v>
      </c>
      <c r="I54" s="1965"/>
    </row>
    <row r="55" spans="1:9" ht="20.100000000000001" customHeight="1" thickBot="1" x14ac:dyDescent="0.3">
      <c r="A55" s="1951"/>
      <c r="B55" s="767" t="s">
        <v>516</v>
      </c>
      <c r="C55" s="734">
        <v>14</v>
      </c>
      <c r="D55" s="734">
        <v>0</v>
      </c>
      <c r="E55" s="734">
        <v>0</v>
      </c>
      <c r="F55" s="734">
        <v>0</v>
      </c>
      <c r="G55" s="734">
        <f t="shared" si="2"/>
        <v>14</v>
      </c>
      <c r="H55" s="768" t="s">
        <v>369</v>
      </c>
      <c r="I55" s="1965"/>
    </row>
    <row r="56" spans="1:9" ht="20.100000000000001" customHeight="1" thickBot="1" x14ac:dyDescent="0.3">
      <c r="A56" s="1952"/>
      <c r="B56" s="797" t="s">
        <v>517</v>
      </c>
      <c r="C56" s="798">
        <f>SUM(C52:C55)</f>
        <v>41</v>
      </c>
      <c r="D56" s="798">
        <f>SUM(D52:D55)</f>
        <v>95</v>
      </c>
      <c r="E56" s="798">
        <f>SUM(E52:E55)</f>
        <v>46</v>
      </c>
      <c r="F56" s="798">
        <v>0</v>
      </c>
      <c r="G56" s="798">
        <f t="shared" si="2"/>
        <v>182</v>
      </c>
      <c r="H56" s="799" t="s">
        <v>372</v>
      </c>
      <c r="I56" s="1966"/>
    </row>
    <row r="57" spans="1:9" ht="20.100000000000001" customHeight="1" x14ac:dyDescent="0.25">
      <c r="A57" s="1953" t="s">
        <v>308</v>
      </c>
      <c r="B57" s="800" t="s">
        <v>512</v>
      </c>
      <c r="C57" s="801">
        <v>53</v>
      </c>
      <c r="D57" s="801">
        <v>19</v>
      </c>
      <c r="E57" s="801">
        <v>0</v>
      </c>
      <c r="F57" s="801">
        <v>11</v>
      </c>
      <c r="G57" s="663">
        <f t="shared" si="2"/>
        <v>83</v>
      </c>
      <c r="H57" s="802" t="s">
        <v>381</v>
      </c>
      <c r="I57" s="1964" t="s">
        <v>420</v>
      </c>
    </row>
    <row r="58" spans="1:9" ht="20.100000000000001" customHeight="1" x14ac:dyDescent="0.25">
      <c r="A58" s="1951"/>
      <c r="B58" s="803" t="s">
        <v>639</v>
      </c>
      <c r="C58" s="804">
        <v>12</v>
      </c>
      <c r="D58" s="804">
        <v>34</v>
      </c>
      <c r="E58" s="804">
        <v>8</v>
      </c>
      <c r="F58" s="804">
        <v>32</v>
      </c>
      <c r="G58" s="805">
        <f t="shared" si="2"/>
        <v>86</v>
      </c>
      <c r="H58" s="806" t="s">
        <v>382</v>
      </c>
      <c r="I58" s="1965"/>
    </row>
    <row r="59" spans="1:9" ht="20.100000000000001" customHeight="1" x14ac:dyDescent="0.25">
      <c r="A59" s="1951"/>
      <c r="B59" s="803" t="s">
        <v>513</v>
      </c>
      <c r="C59" s="804">
        <v>15</v>
      </c>
      <c r="D59" s="804">
        <v>2</v>
      </c>
      <c r="E59" s="804">
        <v>0</v>
      </c>
      <c r="F59" s="804">
        <v>0</v>
      </c>
      <c r="G59" s="805">
        <f t="shared" si="2"/>
        <v>17</v>
      </c>
      <c r="H59" s="806" t="s">
        <v>383</v>
      </c>
      <c r="I59" s="1965"/>
    </row>
    <row r="60" spans="1:9" ht="20.100000000000001" customHeight="1" thickBot="1" x14ac:dyDescent="0.3">
      <c r="A60" s="1951"/>
      <c r="B60" s="803" t="s">
        <v>516</v>
      </c>
      <c r="C60" s="804">
        <v>82</v>
      </c>
      <c r="D60" s="804">
        <v>0</v>
      </c>
      <c r="E60" s="804">
        <v>0</v>
      </c>
      <c r="F60" s="804">
        <v>3</v>
      </c>
      <c r="G60" s="724">
        <f t="shared" si="2"/>
        <v>85</v>
      </c>
      <c r="H60" s="806" t="s">
        <v>369</v>
      </c>
      <c r="I60" s="1965"/>
    </row>
    <row r="61" spans="1:9" ht="20.100000000000001" customHeight="1" thickBot="1" x14ac:dyDescent="0.3">
      <c r="A61" s="1968"/>
      <c r="B61" s="797" t="s">
        <v>517</v>
      </c>
      <c r="C61" s="798">
        <f>SUM(C57:C60)</f>
        <v>162</v>
      </c>
      <c r="D61" s="798">
        <f>SUM(D57:D60)</f>
        <v>55</v>
      </c>
      <c r="E61" s="798">
        <f>SUM(E57:E60)</f>
        <v>8</v>
      </c>
      <c r="F61" s="798">
        <f>SUM(F57:F60)</f>
        <v>46</v>
      </c>
      <c r="G61" s="798">
        <f t="shared" si="2"/>
        <v>271</v>
      </c>
      <c r="H61" s="799" t="s">
        <v>372</v>
      </c>
      <c r="I61" s="1967"/>
    </row>
    <row r="62" spans="1:9" ht="26.25" customHeight="1" x14ac:dyDescent="0.5">
      <c r="A62" s="358"/>
      <c r="B62" s="358"/>
      <c r="C62" s="358"/>
      <c r="D62" s="358"/>
      <c r="E62" s="358"/>
      <c r="F62" s="358"/>
      <c r="G62" s="358"/>
      <c r="H62" s="368"/>
      <c r="I62" s="715"/>
    </row>
    <row r="63" spans="1:9" ht="40.5" customHeight="1" x14ac:dyDescent="0.25">
      <c r="A63" s="1969"/>
      <c r="B63" s="1969"/>
      <c r="C63" s="1969"/>
      <c r="D63" s="1969"/>
      <c r="E63" s="1969"/>
      <c r="F63" s="1969"/>
      <c r="G63" s="1969"/>
      <c r="H63" s="1969"/>
      <c r="I63" s="1969"/>
    </row>
    <row r="64" spans="1:9" ht="48" customHeight="1" x14ac:dyDescent="0.25">
      <c r="A64" s="1910"/>
      <c r="B64" s="1910"/>
      <c r="C64" s="1910"/>
      <c r="D64" s="1910"/>
      <c r="E64" s="1910"/>
      <c r="F64" s="1910"/>
      <c r="G64" s="1910"/>
      <c r="H64" s="1910"/>
      <c r="I64" s="1910"/>
    </row>
    <row r="65" spans="1:9" ht="25.5" customHeight="1" x14ac:dyDescent="0.5">
      <c r="A65" s="1970"/>
      <c r="B65" s="1907"/>
      <c r="C65" s="1907"/>
      <c r="D65" s="1907"/>
      <c r="E65" s="1907"/>
      <c r="F65" s="1907"/>
      <c r="G65" s="1907"/>
      <c r="H65" s="368"/>
      <c r="I65" s="1970"/>
    </row>
    <row r="66" spans="1:9" ht="27" customHeight="1" x14ac:dyDescent="0.5">
      <c r="A66" s="1970"/>
      <c r="B66" s="1907"/>
      <c r="C66" s="365"/>
      <c r="D66" s="365"/>
      <c r="E66" s="365"/>
      <c r="F66" s="365"/>
      <c r="G66" s="1907"/>
      <c r="H66" s="368"/>
      <c r="I66" s="1970"/>
    </row>
    <row r="67" spans="1:9" ht="28.5" customHeight="1" x14ac:dyDescent="0.5">
      <c r="A67" s="713"/>
      <c r="B67" s="359"/>
      <c r="C67" s="324"/>
      <c r="D67" s="324"/>
      <c r="E67" s="324"/>
      <c r="F67" s="324"/>
      <c r="G67" s="359"/>
      <c r="H67" s="368"/>
      <c r="I67" s="714"/>
    </row>
    <row r="68" spans="1:9" ht="26.25" customHeight="1" x14ac:dyDescent="0.5">
      <c r="A68" s="713"/>
      <c r="B68" s="359"/>
      <c r="C68" s="324"/>
      <c r="D68" s="324"/>
      <c r="E68" s="324"/>
      <c r="F68" s="324"/>
      <c r="G68" s="359"/>
      <c r="H68" s="368"/>
      <c r="I68" s="714"/>
    </row>
    <row r="69" spans="1:9" ht="26.1" customHeight="1" x14ac:dyDescent="0.5">
      <c r="A69" s="1976"/>
      <c r="B69" s="365"/>
      <c r="C69" s="334"/>
      <c r="D69" s="334"/>
      <c r="E69" s="334"/>
      <c r="F69" s="334"/>
      <c r="G69" s="334"/>
      <c r="H69" s="368"/>
      <c r="I69" s="1981"/>
    </row>
    <row r="70" spans="1:9" ht="26.1" customHeight="1" x14ac:dyDescent="0.5">
      <c r="A70" s="1976"/>
      <c r="B70" s="365"/>
      <c r="C70" s="334"/>
      <c r="D70" s="334"/>
      <c r="E70" s="334"/>
      <c r="F70" s="334"/>
      <c r="G70" s="334"/>
      <c r="H70" s="368"/>
      <c r="I70" s="1981"/>
    </row>
    <row r="71" spans="1:9" ht="26.1" customHeight="1" x14ac:dyDescent="0.5">
      <c r="A71" s="1976"/>
      <c r="B71" s="365"/>
      <c r="C71" s="334"/>
      <c r="D71" s="334"/>
      <c r="E71" s="334"/>
      <c r="F71" s="334"/>
      <c r="G71" s="334"/>
      <c r="H71" s="368"/>
      <c r="I71" s="1981"/>
    </row>
    <row r="72" spans="1:9" ht="26.1" customHeight="1" x14ac:dyDescent="0.5">
      <c r="A72" s="1976"/>
      <c r="B72" s="365"/>
      <c r="C72" s="334"/>
      <c r="D72" s="334"/>
      <c r="E72" s="334"/>
      <c r="F72" s="334"/>
      <c r="G72" s="334"/>
      <c r="H72" s="368"/>
      <c r="I72" s="1981"/>
    </row>
    <row r="73" spans="1:9" ht="26.1" customHeight="1" x14ac:dyDescent="0.5">
      <c r="A73" s="1976"/>
      <c r="B73" s="365"/>
      <c r="C73" s="334"/>
      <c r="D73" s="334"/>
      <c r="E73" s="334"/>
      <c r="F73" s="334"/>
      <c r="G73" s="334"/>
      <c r="H73" s="368"/>
      <c r="I73" s="1981"/>
    </row>
    <row r="74" spans="1:9" ht="26.1" customHeight="1" x14ac:dyDescent="0.5">
      <c r="A74" s="1980"/>
      <c r="B74" s="365"/>
      <c r="C74" s="334"/>
      <c r="D74" s="334"/>
      <c r="E74" s="334"/>
      <c r="F74" s="334"/>
      <c r="G74" s="334"/>
      <c r="H74" s="368"/>
      <c r="I74" s="1962"/>
    </row>
    <row r="75" spans="1:9" ht="26.1" customHeight="1" x14ac:dyDescent="0.5">
      <c r="A75" s="1980"/>
      <c r="B75" s="365"/>
      <c r="C75" s="334"/>
      <c r="D75" s="334"/>
      <c r="E75" s="334"/>
      <c r="F75" s="334"/>
      <c r="G75" s="334"/>
      <c r="H75" s="368"/>
      <c r="I75" s="1962"/>
    </row>
    <row r="76" spans="1:9" ht="26.1" customHeight="1" x14ac:dyDescent="0.5">
      <c r="A76" s="1980"/>
      <c r="B76" s="365"/>
      <c r="C76" s="334"/>
      <c r="D76" s="334"/>
      <c r="E76" s="334"/>
      <c r="F76" s="334"/>
      <c r="G76" s="334"/>
      <c r="H76" s="368"/>
      <c r="I76" s="1962"/>
    </row>
    <row r="77" spans="1:9" ht="26.1" customHeight="1" x14ac:dyDescent="0.5">
      <c r="A77" s="1980"/>
      <c r="B77" s="365"/>
      <c r="C77" s="334"/>
      <c r="D77" s="334"/>
      <c r="E77" s="334"/>
      <c r="F77" s="334"/>
      <c r="G77" s="334"/>
      <c r="H77" s="368"/>
      <c r="I77" s="1962"/>
    </row>
    <row r="78" spans="1:9" ht="26.1" customHeight="1" x14ac:dyDescent="0.5">
      <c r="A78" s="1980"/>
      <c r="B78" s="365"/>
      <c r="C78" s="334"/>
      <c r="D78" s="334"/>
      <c r="E78" s="334"/>
      <c r="F78" s="334"/>
      <c r="G78" s="334"/>
      <c r="H78" s="368"/>
      <c r="I78" s="1962"/>
    </row>
    <row r="79" spans="1:9" ht="26.1" customHeight="1" x14ac:dyDescent="0.5">
      <c r="A79" s="1980"/>
      <c r="B79" s="365"/>
      <c r="C79" s="334"/>
      <c r="D79" s="334"/>
      <c r="E79" s="334"/>
      <c r="F79" s="334"/>
      <c r="G79" s="334"/>
      <c r="H79" s="368"/>
      <c r="I79" s="1962"/>
    </row>
    <row r="80" spans="1:9" ht="26.1" customHeight="1" x14ac:dyDescent="0.5">
      <c r="A80" s="1980"/>
      <c r="B80" s="365"/>
      <c r="C80" s="334"/>
      <c r="D80" s="334"/>
      <c r="E80" s="334"/>
      <c r="F80" s="334"/>
      <c r="G80" s="334"/>
      <c r="H80" s="368"/>
      <c r="I80" s="1962"/>
    </row>
    <row r="81" spans="1:9" ht="26.1" customHeight="1" x14ac:dyDescent="0.5">
      <c r="A81" s="1980"/>
      <c r="B81" s="365"/>
      <c r="C81" s="334"/>
      <c r="D81" s="334"/>
      <c r="E81" s="334"/>
      <c r="F81" s="334"/>
      <c r="G81" s="334"/>
      <c r="H81" s="368"/>
      <c r="I81" s="1962"/>
    </row>
    <row r="82" spans="1:9" ht="26.1" customHeight="1" x14ac:dyDescent="0.5">
      <c r="A82" s="1980"/>
      <c r="B82" s="365"/>
      <c r="C82" s="334"/>
      <c r="D82" s="334"/>
      <c r="E82" s="334"/>
      <c r="F82" s="334"/>
      <c r="G82" s="334"/>
      <c r="H82" s="368"/>
      <c r="I82" s="1962"/>
    </row>
    <row r="83" spans="1:9" ht="26.1" customHeight="1" x14ac:dyDescent="0.5">
      <c r="A83" s="1980"/>
      <c r="B83" s="365"/>
      <c r="C83" s="334"/>
      <c r="D83" s="334"/>
      <c r="E83" s="334"/>
      <c r="F83" s="334"/>
      <c r="G83" s="334"/>
      <c r="H83" s="368"/>
      <c r="I83" s="1962"/>
    </row>
    <row r="84" spans="1:9" ht="26.1" customHeight="1" x14ac:dyDescent="0.5">
      <c r="A84" s="1980"/>
      <c r="B84" s="365"/>
      <c r="C84" s="334"/>
      <c r="D84" s="334"/>
      <c r="E84" s="334"/>
      <c r="F84" s="334"/>
      <c r="G84" s="334"/>
      <c r="H84" s="368"/>
      <c r="I84" s="1962"/>
    </row>
    <row r="85" spans="1:9" ht="26.1" customHeight="1" x14ac:dyDescent="0.5">
      <c r="A85" s="1980"/>
      <c r="B85" s="365"/>
      <c r="C85" s="334"/>
      <c r="D85" s="334"/>
      <c r="E85" s="334"/>
      <c r="F85" s="334"/>
      <c r="G85" s="334"/>
      <c r="H85" s="368"/>
      <c r="I85" s="1962"/>
    </row>
    <row r="86" spans="1:9" ht="26.1" customHeight="1" x14ac:dyDescent="0.5">
      <c r="A86" s="1980"/>
      <c r="B86" s="365"/>
      <c r="C86" s="334"/>
      <c r="D86" s="334"/>
      <c r="E86" s="334"/>
      <c r="F86" s="334"/>
      <c r="G86" s="334"/>
      <c r="H86" s="368"/>
      <c r="I86" s="1962"/>
    </row>
    <row r="87" spans="1:9" ht="26.1" customHeight="1" x14ac:dyDescent="0.5">
      <c r="A87" s="1980"/>
      <c r="B87" s="365"/>
      <c r="C87" s="334"/>
      <c r="D87" s="334"/>
      <c r="E87" s="334"/>
      <c r="F87" s="334"/>
      <c r="G87" s="334"/>
      <c r="H87" s="368"/>
      <c r="I87" s="1962"/>
    </row>
    <row r="88" spans="1:9" ht="26.1" customHeight="1" x14ac:dyDescent="0.5">
      <c r="A88" s="1980"/>
      <c r="B88" s="365"/>
      <c r="C88" s="334"/>
      <c r="D88" s="334"/>
      <c r="E88" s="334"/>
      <c r="F88" s="334"/>
      <c r="G88" s="334"/>
      <c r="H88" s="368"/>
      <c r="I88" s="1962"/>
    </row>
    <row r="89" spans="1:9" ht="26.1" customHeight="1" x14ac:dyDescent="0.5">
      <c r="A89" s="1959"/>
      <c r="B89" s="365"/>
      <c r="C89" s="333"/>
      <c r="D89" s="334"/>
      <c r="E89" s="333"/>
      <c r="F89" s="333"/>
      <c r="G89" s="333"/>
      <c r="H89" s="368"/>
      <c r="I89" s="1962"/>
    </row>
    <row r="90" spans="1:9" ht="26.1" customHeight="1" x14ac:dyDescent="0.5">
      <c r="A90" s="1959"/>
      <c r="B90" s="365"/>
      <c r="C90" s="333"/>
      <c r="D90" s="334"/>
      <c r="E90" s="333"/>
      <c r="F90" s="333"/>
      <c r="G90" s="333"/>
      <c r="H90" s="368"/>
      <c r="I90" s="1962"/>
    </row>
    <row r="91" spans="1:9" ht="26.1" customHeight="1" x14ac:dyDescent="0.5">
      <c r="A91" s="1959"/>
      <c r="B91" s="365"/>
      <c r="C91" s="333"/>
      <c r="D91" s="334"/>
      <c r="E91" s="333"/>
      <c r="F91" s="333"/>
      <c r="G91" s="333"/>
      <c r="H91" s="368"/>
      <c r="I91" s="1962"/>
    </row>
    <row r="92" spans="1:9" ht="26.1" customHeight="1" x14ac:dyDescent="0.5">
      <c r="A92" s="1959"/>
      <c r="B92" s="365"/>
      <c r="C92" s="333"/>
      <c r="D92" s="334"/>
      <c r="E92" s="333"/>
      <c r="F92" s="333"/>
      <c r="G92" s="333"/>
      <c r="H92" s="368"/>
      <c r="I92" s="1962"/>
    </row>
    <row r="93" spans="1:9" ht="26.1" customHeight="1" x14ac:dyDescent="0.5">
      <c r="A93" s="1959"/>
      <c r="B93" s="365"/>
      <c r="C93" s="333"/>
      <c r="D93" s="334"/>
      <c r="E93" s="333"/>
      <c r="F93" s="333"/>
      <c r="G93" s="333"/>
      <c r="H93" s="368"/>
      <c r="I93" s="1962"/>
    </row>
    <row r="94" spans="1:9" ht="26.1" customHeight="1" x14ac:dyDescent="0.5">
      <c r="A94" s="1959"/>
      <c r="B94" s="365"/>
      <c r="C94" s="333"/>
      <c r="D94" s="334"/>
      <c r="E94" s="333"/>
      <c r="F94" s="333"/>
      <c r="G94" s="333"/>
      <c r="H94" s="368"/>
      <c r="I94" s="1962"/>
    </row>
    <row r="95" spans="1:9" ht="26.1" customHeight="1" x14ac:dyDescent="0.5">
      <c r="A95" s="1959"/>
      <c r="B95" s="365"/>
      <c r="C95" s="333"/>
      <c r="D95" s="334"/>
      <c r="E95" s="333"/>
      <c r="F95" s="333"/>
      <c r="G95" s="333"/>
      <c r="H95" s="368"/>
      <c r="I95" s="1962"/>
    </row>
    <row r="96" spans="1:9" ht="26.1" customHeight="1" x14ac:dyDescent="0.5">
      <c r="A96" s="1959"/>
      <c r="B96" s="365"/>
      <c r="C96" s="333"/>
      <c r="D96" s="334"/>
      <c r="E96" s="333"/>
      <c r="F96" s="333"/>
      <c r="G96" s="333"/>
      <c r="H96" s="368"/>
      <c r="I96" s="1962"/>
    </row>
    <row r="97" spans="1:9" ht="26.1" customHeight="1" x14ac:dyDescent="0.5">
      <c r="A97" s="1959"/>
      <c r="B97" s="365"/>
      <c r="C97" s="333"/>
      <c r="D97" s="334"/>
      <c r="E97" s="333"/>
      <c r="F97" s="333"/>
      <c r="G97" s="333"/>
      <c r="H97" s="368"/>
      <c r="I97" s="1962"/>
    </row>
    <row r="98" spans="1:9" ht="26.1" customHeight="1" x14ac:dyDescent="0.5">
      <c r="A98" s="1959"/>
      <c r="B98" s="365"/>
      <c r="C98" s="333"/>
      <c r="D98" s="334"/>
      <c r="E98" s="333"/>
      <c r="F98" s="333"/>
      <c r="G98" s="333"/>
      <c r="H98" s="368"/>
      <c r="I98" s="1962"/>
    </row>
    <row r="99" spans="1:9" ht="26.1" customHeight="1" x14ac:dyDescent="0.5">
      <c r="A99" s="1959"/>
      <c r="B99" s="365"/>
      <c r="C99" s="333"/>
      <c r="D99" s="334"/>
      <c r="E99" s="333"/>
      <c r="F99" s="333"/>
      <c r="G99" s="333"/>
      <c r="H99" s="368"/>
      <c r="I99" s="1962"/>
    </row>
    <row r="100" spans="1:9" ht="26.1" customHeight="1" x14ac:dyDescent="0.5">
      <c r="A100" s="1959"/>
      <c r="B100" s="365"/>
      <c r="C100" s="333"/>
      <c r="D100" s="334"/>
      <c r="E100" s="333"/>
      <c r="F100" s="333"/>
      <c r="G100" s="333"/>
      <c r="H100" s="368"/>
      <c r="I100" s="1962"/>
    </row>
    <row r="101" spans="1:9" ht="26.1" customHeight="1" x14ac:dyDescent="0.5">
      <c r="A101" s="1959"/>
      <c r="B101" s="365"/>
      <c r="C101" s="333"/>
      <c r="D101" s="334"/>
      <c r="E101" s="333"/>
      <c r="F101" s="333"/>
      <c r="G101" s="333"/>
      <c r="H101" s="368"/>
      <c r="I101" s="1962"/>
    </row>
    <row r="102" spans="1:9" ht="26.1" customHeight="1" x14ac:dyDescent="0.5">
      <c r="A102" s="1959"/>
      <c r="B102" s="365"/>
      <c r="C102" s="333"/>
      <c r="D102" s="334"/>
      <c r="E102" s="333"/>
      <c r="F102" s="333"/>
      <c r="G102" s="333"/>
      <c r="H102" s="368"/>
      <c r="I102" s="1962"/>
    </row>
    <row r="103" spans="1:9" ht="26.1" customHeight="1" x14ac:dyDescent="0.5">
      <c r="A103" s="1959"/>
      <c r="B103" s="365"/>
      <c r="C103" s="333"/>
      <c r="D103" s="334"/>
      <c r="E103" s="333"/>
      <c r="F103" s="333"/>
      <c r="G103" s="333"/>
      <c r="H103" s="368"/>
      <c r="I103" s="1962"/>
    </row>
    <row r="104" spans="1:9" ht="26.1" customHeight="1" x14ac:dyDescent="0.5">
      <c r="A104" s="1959"/>
      <c r="B104" s="365"/>
      <c r="C104" s="333"/>
      <c r="D104" s="334"/>
      <c r="E104" s="333"/>
      <c r="F104" s="333"/>
      <c r="G104" s="333"/>
      <c r="H104" s="368"/>
      <c r="I104" s="1962"/>
    </row>
    <row r="105" spans="1:9" ht="26.1" customHeight="1" x14ac:dyDescent="0.5">
      <c r="A105" s="1959"/>
      <c r="B105" s="365"/>
      <c r="C105" s="333"/>
      <c r="D105" s="334"/>
      <c r="E105" s="333"/>
      <c r="F105" s="333"/>
      <c r="G105" s="333"/>
      <c r="H105" s="368"/>
      <c r="I105" s="1962"/>
    </row>
    <row r="106" spans="1:9" ht="26.1" customHeight="1" x14ac:dyDescent="0.5">
      <c r="A106" s="1959"/>
      <c r="B106" s="365"/>
      <c r="C106" s="333"/>
      <c r="D106" s="334"/>
      <c r="E106" s="333"/>
      <c r="F106" s="333"/>
      <c r="G106" s="333"/>
      <c r="H106" s="368"/>
      <c r="I106" s="1962"/>
    </row>
    <row r="107" spans="1:9" ht="26.1" customHeight="1" x14ac:dyDescent="0.5">
      <c r="A107" s="1959"/>
      <c r="B107" s="365"/>
      <c r="C107" s="333"/>
      <c r="D107" s="334"/>
      <c r="E107" s="333"/>
      <c r="F107" s="333"/>
      <c r="G107" s="333"/>
      <c r="H107" s="368"/>
      <c r="I107" s="1962"/>
    </row>
    <row r="108" spans="1:9" ht="26.1" customHeight="1" x14ac:dyDescent="0.5">
      <c r="A108" s="1959"/>
      <c r="B108" s="365"/>
      <c r="C108" s="333"/>
      <c r="D108" s="334"/>
      <c r="E108" s="333"/>
      <c r="F108" s="333"/>
      <c r="G108" s="333"/>
      <c r="H108" s="368"/>
      <c r="I108" s="1962"/>
    </row>
    <row r="109" spans="1:9" ht="26.1" customHeight="1" x14ac:dyDescent="0.5">
      <c r="A109" s="1979"/>
      <c r="B109" s="370"/>
      <c r="C109" s="370"/>
      <c r="D109" s="370"/>
      <c r="E109" s="371"/>
      <c r="F109" s="370"/>
      <c r="G109" s="370"/>
      <c r="H109" s="368"/>
      <c r="I109" s="1971"/>
    </row>
    <row r="110" spans="1:9" ht="26.1" customHeight="1" x14ac:dyDescent="0.5">
      <c r="A110" s="1979"/>
      <c r="B110" s="370"/>
      <c r="C110" s="370"/>
      <c r="D110" s="370"/>
      <c r="E110" s="371"/>
      <c r="F110" s="370"/>
      <c r="G110" s="370"/>
      <c r="H110" s="368"/>
      <c r="I110" s="1971"/>
    </row>
    <row r="111" spans="1:9" ht="26.1" customHeight="1" x14ac:dyDescent="0.5">
      <c r="A111" s="1979"/>
      <c r="B111" s="370"/>
      <c r="C111" s="370"/>
      <c r="D111" s="370"/>
      <c r="E111" s="371"/>
      <c r="F111" s="370"/>
      <c r="G111" s="370"/>
      <c r="H111" s="368"/>
      <c r="I111" s="1971"/>
    </row>
    <row r="112" spans="1:9" ht="26.1" customHeight="1" x14ac:dyDescent="0.5">
      <c r="A112" s="1979"/>
      <c r="B112" s="370"/>
      <c r="C112" s="370"/>
      <c r="D112" s="370"/>
      <c r="E112" s="371"/>
      <c r="F112" s="370"/>
      <c r="G112" s="370"/>
      <c r="H112" s="368"/>
      <c r="I112" s="1971"/>
    </row>
    <row r="113" spans="1:15" ht="26.1" customHeight="1" x14ac:dyDescent="0.5">
      <c r="A113" s="1979"/>
      <c r="B113" s="370"/>
      <c r="C113" s="370"/>
      <c r="D113" s="370"/>
      <c r="E113" s="371"/>
      <c r="F113" s="370"/>
      <c r="G113" s="370"/>
      <c r="H113" s="368"/>
      <c r="I113" s="1971"/>
    </row>
    <row r="114" spans="1:15" ht="26.1" customHeight="1" x14ac:dyDescent="0.5">
      <c r="A114" s="713"/>
      <c r="B114" s="338"/>
      <c r="C114" s="338"/>
      <c r="D114" s="338"/>
      <c r="E114" s="338"/>
      <c r="F114" s="338"/>
      <c r="G114" s="338"/>
      <c r="H114" s="368"/>
      <c r="I114" s="714"/>
    </row>
    <row r="115" spans="1:15" ht="26.1" customHeight="1" x14ac:dyDescent="0.5">
      <c r="A115" s="367"/>
      <c r="B115" s="338"/>
      <c r="C115" s="338"/>
      <c r="D115" s="338"/>
      <c r="E115" s="338"/>
      <c r="F115" s="338"/>
      <c r="G115" s="338"/>
      <c r="H115" s="368"/>
      <c r="I115" s="714"/>
    </row>
    <row r="116" spans="1:15" ht="26.1" customHeight="1" x14ac:dyDescent="0.5">
      <c r="A116" s="1959"/>
      <c r="B116" s="338"/>
      <c r="C116" s="333"/>
      <c r="D116" s="334"/>
      <c r="E116" s="334"/>
      <c r="F116" s="333"/>
      <c r="G116" s="333"/>
      <c r="H116" s="368"/>
      <c r="I116" s="1962"/>
    </row>
    <row r="117" spans="1:15" ht="26.1" customHeight="1" x14ac:dyDescent="0.5">
      <c r="A117" s="1959"/>
      <c r="B117" s="338"/>
      <c r="C117" s="333"/>
      <c r="D117" s="334"/>
      <c r="E117" s="334"/>
      <c r="F117" s="333"/>
      <c r="G117" s="333"/>
      <c r="H117" s="368"/>
      <c r="I117" s="1962"/>
    </row>
    <row r="118" spans="1:15" ht="26.1" customHeight="1" x14ac:dyDescent="0.5">
      <c r="A118" s="1959"/>
      <c r="B118" s="338"/>
      <c r="C118" s="333"/>
      <c r="D118" s="334"/>
      <c r="E118" s="334"/>
      <c r="F118" s="333"/>
      <c r="G118" s="333"/>
      <c r="H118" s="368"/>
      <c r="I118" s="1962"/>
      <c r="N118" s="1961"/>
      <c r="O118" s="1961"/>
    </row>
    <row r="119" spans="1:15" ht="26.1" customHeight="1" x14ac:dyDescent="0.5">
      <c r="A119" s="1959"/>
      <c r="B119" s="338"/>
      <c r="C119" s="333"/>
      <c r="D119" s="334"/>
      <c r="E119" s="334"/>
      <c r="F119" s="333"/>
      <c r="G119" s="333"/>
      <c r="H119" s="368"/>
      <c r="I119" s="1962"/>
      <c r="N119" s="1962"/>
      <c r="O119" s="1962"/>
    </row>
    <row r="120" spans="1:15" ht="26.1" customHeight="1" x14ac:dyDescent="0.5">
      <c r="A120" s="1959"/>
      <c r="B120" s="338"/>
      <c r="C120" s="333"/>
      <c r="D120" s="334"/>
      <c r="E120" s="334"/>
      <c r="F120" s="333"/>
      <c r="G120" s="333"/>
      <c r="H120" s="368"/>
      <c r="I120" s="1962"/>
      <c r="N120" s="1962"/>
      <c r="O120" s="1962"/>
    </row>
    <row r="121" spans="1:15" ht="32.25" customHeight="1" x14ac:dyDescent="0.5">
      <c r="A121" s="358"/>
      <c r="B121" s="358"/>
      <c r="C121" s="358"/>
      <c r="D121" s="358"/>
      <c r="E121" s="358"/>
      <c r="F121" s="358"/>
      <c r="G121" s="358"/>
      <c r="H121" s="368"/>
      <c r="I121" s="715"/>
      <c r="N121" s="1962"/>
      <c r="O121" s="1962"/>
    </row>
    <row r="122" spans="1:15" ht="36.75" customHeight="1" x14ac:dyDescent="0.25">
      <c r="A122" s="1969"/>
      <c r="B122" s="1969"/>
      <c r="C122" s="1969"/>
      <c r="D122" s="1969"/>
      <c r="E122" s="1969"/>
      <c r="F122" s="1969"/>
      <c r="G122" s="1969"/>
      <c r="H122" s="1969"/>
      <c r="I122" s="1969"/>
      <c r="N122" s="1963"/>
      <c r="O122" s="1963"/>
    </row>
    <row r="123" spans="1:15" ht="42.75" customHeight="1" x14ac:dyDescent="0.25">
      <c r="A123" s="1910"/>
      <c r="B123" s="1910"/>
      <c r="C123" s="1910"/>
      <c r="D123" s="1910"/>
      <c r="E123" s="1910"/>
      <c r="F123" s="1910"/>
      <c r="G123" s="1910"/>
      <c r="H123" s="1910"/>
      <c r="I123" s="1910"/>
    </row>
    <row r="124" spans="1:15" ht="25.5" customHeight="1" x14ac:dyDescent="0.5">
      <c r="A124" s="1970"/>
      <c r="B124" s="1907"/>
      <c r="C124" s="1907"/>
      <c r="D124" s="1907"/>
      <c r="E124" s="1907"/>
      <c r="F124" s="1907"/>
      <c r="G124" s="1907"/>
      <c r="H124" s="368"/>
      <c r="I124" s="1970"/>
    </row>
    <row r="125" spans="1:15" ht="27.75" customHeight="1" x14ac:dyDescent="0.5">
      <c r="A125" s="1970"/>
      <c r="B125" s="1907"/>
      <c r="C125" s="365"/>
      <c r="D125" s="365"/>
      <c r="E125" s="365"/>
      <c r="F125" s="365"/>
      <c r="G125" s="1907"/>
      <c r="H125" s="368"/>
      <c r="I125" s="1970"/>
    </row>
    <row r="126" spans="1:15" ht="21.95" customHeight="1" x14ac:dyDescent="0.5">
      <c r="A126" s="713"/>
      <c r="B126" s="359"/>
      <c r="C126" s="324"/>
      <c r="D126" s="324"/>
      <c r="E126" s="324"/>
      <c r="F126" s="324"/>
      <c r="G126" s="359"/>
      <c r="H126" s="368"/>
      <c r="I126" s="714"/>
    </row>
    <row r="127" spans="1:15" ht="21.95" customHeight="1" x14ac:dyDescent="0.5">
      <c r="A127" s="713"/>
      <c r="B127" s="359"/>
      <c r="C127" s="324"/>
      <c r="D127" s="324"/>
      <c r="E127" s="324"/>
      <c r="F127" s="324"/>
      <c r="G127" s="359"/>
      <c r="H127" s="368"/>
      <c r="I127" s="714"/>
    </row>
    <row r="128" spans="1:15" ht="26.1" customHeight="1" x14ac:dyDescent="0.5">
      <c r="A128" s="1959"/>
      <c r="B128" s="365"/>
      <c r="C128" s="333"/>
      <c r="D128" s="334"/>
      <c r="E128" s="334"/>
      <c r="F128" s="333"/>
      <c r="G128" s="333"/>
      <c r="H128" s="368"/>
      <c r="I128" s="1962"/>
    </row>
    <row r="129" spans="1:9" ht="26.1" customHeight="1" x14ac:dyDescent="0.5">
      <c r="A129" s="1959"/>
      <c r="B129" s="365"/>
      <c r="C129" s="333"/>
      <c r="D129" s="334"/>
      <c r="E129" s="334"/>
      <c r="F129" s="333"/>
      <c r="G129" s="333"/>
      <c r="H129" s="368"/>
      <c r="I129" s="1962"/>
    </row>
    <row r="130" spans="1:9" ht="26.1" customHeight="1" x14ac:dyDescent="0.5">
      <c r="A130" s="1959"/>
      <c r="B130" s="365"/>
      <c r="C130" s="333"/>
      <c r="D130" s="334"/>
      <c r="E130" s="334"/>
      <c r="F130" s="333"/>
      <c r="G130" s="333"/>
      <c r="H130" s="368"/>
      <c r="I130" s="1962"/>
    </row>
    <row r="131" spans="1:9" ht="26.1" customHeight="1" x14ac:dyDescent="0.5">
      <c r="A131" s="1959"/>
      <c r="B131" s="365"/>
      <c r="C131" s="333"/>
      <c r="D131" s="334"/>
      <c r="E131" s="334"/>
      <c r="F131" s="333"/>
      <c r="G131" s="333"/>
      <c r="H131" s="368"/>
      <c r="I131" s="1962"/>
    </row>
    <row r="132" spans="1:9" ht="26.1" customHeight="1" x14ac:dyDescent="0.5">
      <c r="A132" s="1959"/>
      <c r="B132" s="365"/>
      <c r="C132" s="333"/>
      <c r="D132" s="334"/>
      <c r="E132" s="334"/>
      <c r="F132" s="333"/>
      <c r="G132" s="333"/>
      <c r="H132" s="368"/>
      <c r="I132" s="1962"/>
    </row>
    <row r="133" spans="1:9" ht="26.1" customHeight="1" x14ac:dyDescent="0.5">
      <c r="A133" s="1959"/>
      <c r="B133" s="365"/>
      <c r="C133" s="333"/>
      <c r="D133" s="334"/>
      <c r="E133" s="334"/>
      <c r="F133" s="333"/>
      <c r="G133" s="333"/>
      <c r="H133" s="368"/>
      <c r="I133" s="1962"/>
    </row>
    <row r="134" spans="1:9" ht="26.1" customHeight="1" x14ac:dyDescent="0.5">
      <c r="A134" s="1959"/>
      <c r="B134" s="365"/>
      <c r="C134" s="333"/>
      <c r="D134" s="334"/>
      <c r="E134" s="334"/>
      <c r="F134" s="333"/>
      <c r="G134" s="333"/>
      <c r="H134" s="368"/>
      <c r="I134" s="1962"/>
    </row>
    <row r="135" spans="1:9" ht="26.1" customHeight="1" x14ac:dyDescent="0.5">
      <c r="A135" s="1959"/>
      <c r="B135" s="365"/>
      <c r="C135" s="333"/>
      <c r="D135" s="334"/>
      <c r="E135" s="334"/>
      <c r="F135" s="333"/>
      <c r="G135" s="333"/>
      <c r="H135" s="368"/>
      <c r="I135" s="1962"/>
    </row>
    <row r="136" spans="1:9" ht="26.1" customHeight="1" x14ac:dyDescent="0.5">
      <c r="A136" s="1959"/>
      <c r="B136" s="365"/>
      <c r="C136" s="333"/>
      <c r="D136" s="334"/>
      <c r="E136" s="334"/>
      <c r="F136" s="333"/>
      <c r="G136" s="333"/>
      <c r="H136" s="368"/>
      <c r="I136" s="1962"/>
    </row>
    <row r="137" spans="1:9" ht="26.1" customHeight="1" x14ac:dyDescent="0.5">
      <c r="A137" s="1959"/>
      <c r="B137" s="365"/>
      <c r="C137" s="333"/>
      <c r="D137" s="334"/>
      <c r="E137" s="334"/>
      <c r="F137" s="333"/>
      <c r="G137" s="333"/>
      <c r="H137" s="368"/>
      <c r="I137" s="1962"/>
    </row>
    <row r="138" spans="1:9" ht="26.1" customHeight="1" x14ac:dyDescent="0.5">
      <c r="A138" s="1959"/>
      <c r="B138" s="365"/>
      <c r="C138" s="333"/>
      <c r="D138" s="334"/>
      <c r="E138" s="334"/>
      <c r="F138" s="333"/>
      <c r="G138" s="333"/>
      <c r="H138" s="368"/>
      <c r="I138" s="1962"/>
    </row>
    <row r="139" spans="1:9" ht="26.1" customHeight="1" x14ac:dyDescent="0.5">
      <c r="A139" s="1959"/>
      <c r="B139" s="365"/>
      <c r="C139" s="333"/>
      <c r="D139" s="334"/>
      <c r="E139" s="334"/>
      <c r="F139" s="333"/>
      <c r="G139" s="333"/>
      <c r="H139" s="368"/>
      <c r="I139" s="1962"/>
    </row>
    <row r="140" spans="1:9" ht="26.1" customHeight="1" x14ac:dyDescent="0.5">
      <c r="A140" s="1959"/>
      <c r="B140" s="365"/>
      <c r="C140" s="333"/>
      <c r="D140" s="334"/>
      <c r="E140" s="334"/>
      <c r="F140" s="333"/>
      <c r="G140" s="333"/>
      <c r="H140" s="368"/>
      <c r="I140" s="1962"/>
    </row>
    <row r="141" spans="1:9" ht="26.1" customHeight="1" x14ac:dyDescent="0.5">
      <c r="A141" s="1959"/>
      <c r="B141" s="365"/>
      <c r="C141" s="333"/>
      <c r="D141" s="334"/>
      <c r="E141" s="334"/>
      <c r="F141" s="333"/>
      <c r="G141" s="333"/>
      <c r="H141" s="368"/>
      <c r="I141" s="1962"/>
    </row>
    <row r="142" spans="1:9" ht="26.1" customHeight="1" x14ac:dyDescent="0.5">
      <c r="A142" s="1959"/>
      <c r="B142" s="365"/>
      <c r="C142" s="333"/>
      <c r="D142" s="334"/>
      <c r="E142" s="334"/>
      <c r="F142" s="333"/>
      <c r="G142" s="333"/>
      <c r="H142" s="368"/>
      <c r="I142" s="1962"/>
    </row>
    <row r="143" spans="1:9" ht="26.1" customHeight="1" x14ac:dyDescent="0.5">
      <c r="A143" s="1959"/>
      <c r="B143" s="365"/>
      <c r="C143" s="333"/>
      <c r="D143" s="334"/>
      <c r="E143" s="334"/>
      <c r="F143" s="333"/>
      <c r="G143" s="333"/>
      <c r="H143" s="368"/>
      <c r="I143" s="1962"/>
    </row>
    <row r="144" spans="1:9" ht="26.1" customHeight="1" x14ac:dyDescent="0.5">
      <c r="A144" s="1959"/>
      <c r="B144" s="365"/>
      <c r="C144" s="333"/>
      <c r="D144" s="334"/>
      <c r="E144" s="334"/>
      <c r="F144" s="333"/>
      <c r="G144" s="333"/>
      <c r="H144" s="368"/>
      <c r="I144" s="1962"/>
    </row>
    <row r="145" spans="1:16" ht="26.1" customHeight="1" x14ac:dyDescent="0.5">
      <c r="A145" s="1959"/>
      <c r="B145" s="365"/>
      <c r="C145" s="333"/>
      <c r="D145" s="334"/>
      <c r="E145" s="334"/>
      <c r="F145" s="333"/>
      <c r="G145" s="333"/>
      <c r="H145" s="368"/>
      <c r="I145" s="1962"/>
    </row>
    <row r="146" spans="1:16" ht="26.1" customHeight="1" x14ac:dyDescent="0.5">
      <c r="A146" s="1959"/>
      <c r="B146" s="365"/>
      <c r="C146" s="333"/>
      <c r="D146" s="334"/>
      <c r="E146" s="334"/>
      <c r="F146" s="333"/>
      <c r="G146" s="333"/>
      <c r="H146" s="368"/>
      <c r="I146" s="1962"/>
    </row>
    <row r="147" spans="1:16" ht="26.1" customHeight="1" x14ac:dyDescent="0.5">
      <c r="A147" s="1959"/>
      <c r="B147" s="365"/>
      <c r="C147" s="333"/>
      <c r="D147" s="334"/>
      <c r="E147" s="334"/>
      <c r="F147" s="333"/>
      <c r="G147" s="333"/>
      <c r="H147" s="368"/>
      <c r="I147" s="1962"/>
      <c r="O147" s="1958"/>
      <c r="P147" s="1958"/>
    </row>
    <row r="148" spans="1:16" ht="26.1" customHeight="1" x14ac:dyDescent="0.5">
      <c r="A148" s="1959"/>
      <c r="B148" s="365"/>
      <c r="C148" s="333"/>
      <c r="D148" s="334"/>
      <c r="E148" s="334"/>
      <c r="F148" s="333"/>
      <c r="G148" s="333"/>
      <c r="H148" s="368"/>
      <c r="I148" s="1962"/>
      <c r="O148" s="1959"/>
      <c r="P148" s="1959"/>
    </row>
    <row r="149" spans="1:16" ht="26.1" customHeight="1" x14ac:dyDescent="0.5">
      <c r="A149" s="1959"/>
      <c r="B149" s="365"/>
      <c r="C149" s="333"/>
      <c r="D149" s="334"/>
      <c r="E149" s="334"/>
      <c r="F149" s="333"/>
      <c r="G149" s="333"/>
      <c r="H149" s="368"/>
      <c r="I149" s="1962"/>
      <c r="O149" s="1959"/>
      <c r="P149" s="1959"/>
    </row>
    <row r="150" spans="1:16" ht="26.1" customHeight="1" x14ac:dyDescent="0.5">
      <c r="A150" s="1959"/>
      <c r="B150" s="365"/>
      <c r="C150" s="333"/>
      <c r="D150" s="334"/>
      <c r="E150" s="334"/>
      <c r="F150" s="333"/>
      <c r="G150" s="333"/>
      <c r="H150" s="368"/>
      <c r="I150" s="1962"/>
      <c r="O150" s="1959"/>
      <c r="P150" s="1959"/>
    </row>
    <row r="151" spans="1:16" ht="26.1" customHeight="1" x14ac:dyDescent="0.5">
      <c r="A151" s="1959"/>
      <c r="B151" s="365"/>
      <c r="C151" s="333"/>
      <c r="D151" s="334"/>
      <c r="E151" s="334"/>
      <c r="F151" s="333"/>
      <c r="G151" s="333"/>
      <c r="H151" s="368"/>
      <c r="I151" s="1962"/>
      <c r="O151" s="1960"/>
      <c r="P151" s="1960"/>
    </row>
    <row r="152" spans="1:16" ht="26.1" customHeight="1" x14ac:dyDescent="0.5">
      <c r="A152" s="1959"/>
      <c r="B152" s="365"/>
      <c r="C152" s="333"/>
      <c r="D152" s="334"/>
      <c r="E152" s="334"/>
      <c r="F152" s="333"/>
      <c r="G152" s="333"/>
      <c r="H152" s="368"/>
      <c r="I152" s="1962"/>
    </row>
    <row r="153" spans="1:16" ht="26.1" customHeight="1" x14ac:dyDescent="0.5">
      <c r="A153" s="1959"/>
      <c r="B153" s="365"/>
      <c r="C153" s="333"/>
      <c r="D153" s="334"/>
      <c r="E153" s="334"/>
      <c r="F153" s="333"/>
      <c r="G153" s="333"/>
      <c r="H153" s="368"/>
      <c r="I153" s="1962"/>
    </row>
    <row r="154" spans="1:16" ht="26.1" customHeight="1" x14ac:dyDescent="0.5">
      <c r="A154" s="1959"/>
      <c r="B154" s="365"/>
      <c r="C154" s="333"/>
      <c r="D154" s="334"/>
      <c r="E154" s="334"/>
      <c r="F154" s="333"/>
      <c r="G154" s="333"/>
      <c r="H154" s="368"/>
      <c r="I154" s="1962"/>
    </row>
    <row r="155" spans="1:16" ht="26.1" customHeight="1" x14ac:dyDescent="0.5">
      <c r="A155" s="1959"/>
      <c r="B155" s="365"/>
      <c r="C155" s="333"/>
      <c r="D155" s="334"/>
      <c r="E155" s="334"/>
      <c r="F155" s="333"/>
      <c r="G155" s="333"/>
      <c r="H155" s="368"/>
      <c r="I155" s="1962"/>
    </row>
    <row r="156" spans="1:16" ht="26.1" customHeight="1" x14ac:dyDescent="0.5">
      <c r="A156" s="1959"/>
      <c r="B156" s="365"/>
      <c r="C156" s="333"/>
      <c r="D156" s="334"/>
      <c r="E156" s="334"/>
      <c r="F156" s="333"/>
      <c r="G156" s="333"/>
      <c r="H156" s="368"/>
      <c r="I156" s="1962"/>
    </row>
    <row r="157" spans="1:16" ht="26.1" customHeight="1" x14ac:dyDescent="0.5">
      <c r="A157" s="1959"/>
      <c r="B157" s="365"/>
      <c r="C157" s="333"/>
      <c r="D157" s="334"/>
      <c r="E157" s="334"/>
      <c r="F157" s="333"/>
      <c r="G157" s="333"/>
      <c r="H157" s="368"/>
      <c r="I157" s="1962"/>
      <c r="N157" s="1958"/>
      <c r="O157" s="1958"/>
    </row>
    <row r="158" spans="1:16" ht="26.1" customHeight="1" x14ac:dyDescent="0.5">
      <c r="A158" s="713"/>
      <c r="B158" s="338"/>
      <c r="C158" s="333"/>
      <c r="D158" s="334"/>
      <c r="E158" s="334"/>
      <c r="F158" s="333"/>
      <c r="G158" s="333"/>
      <c r="H158" s="368"/>
      <c r="I158" s="714"/>
      <c r="N158" s="1959"/>
      <c r="O158" s="1959"/>
    </row>
    <row r="159" spans="1:16" ht="26.1" customHeight="1" x14ac:dyDescent="0.5">
      <c r="A159" s="367"/>
      <c r="B159" s="338"/>
      <c r="C159" s="333"/>
      <c r="D159" s="334"/>
      <c r="E159" s="334"/>
      <c r="F159" s="333"/>
      <c r="G159" s="333"/>
      <c r="H159" s="368"/>
      <c r="I159" s="714"/>
      <c r="N159" s="1959"/>
      <c r="O159" s="1959"/>
    </row>
    <row r="160" spans="1:16" ht="26.1" customHeight="1" x14ac:dyDescent="0.5">
      <c r="A160" s="1959"/>
      <c r="B160" s="365"/>
      <c r="C160" s="333"/>
      <c r="D160" s="334"/>
      <c r="E160" s="333"/>
      <c r="F160" s="333"/>
      <c r="G160" s="333"/>
      <c r="H160" s="368"/>
      <c r="I160" s="1962"/>
      <c r="N160" s="1959"/>
      <c r="O160" s="1959"/>
    </row>
    <row r="161" spans="1:15" ht="26.1" customHeight="1" x14ac:dyDescent="0.5">
      <c r="A161" s="1959"/>
      <c r="B161" s="365"/>
      <c r="C161" s="333"/>
      <c r="D161" s="334"/>
      <c r="E161" s="333"/>
      <c r="F161" s="333"/>
      <c r="G161" s="333"/>
      <c r="H161" s="368"/>
      <c r="I161" s="1962"/>
      <c r="N161" s="1960"/>
      <c r="O161" s="1960"/>
    </row>
    <row r="162" spans="1:15" ht="26.1" customHeight="1" x14ac:dyDescent="0.5">
      <c r="A162" s="1959"/>
      <c r="B162" s="365"/>
      <c r="C162" s="333"/>
      <c r="D162" s="334"/>
      <c r="E162" s="333"/>
      <c r="F162" s="333"/>
      <c r="G162" s="333"/>
      <c r="H162" s="368"/>
      <c r="I162" s="1962"/>
    </row>
    <row r="163" spans="1:15" ht="26.1" customHeight="1" x14ac:dyDescent="0.5">
      <c r="A163" s="1959"/>
      <c r="B163" s="365"/>
      <c r="C163" s="333"/>
      <c r="D163" s="334"/>
      <c r="E163" s="333"/>
      <c r="F163" s="333"/>
      <c r="G163" s="333"/>
      <c r="H163" s="368"/>
      <c r="I163" s="1962"/>
    </row>
    <row r="164" spans="1:15" ht="26.1" customHeight="1" x14ac:dyDescent="0.5">
      <c r="A164" s="1959"/>
      <c r="B164" s="365"/>
      <c r="C164" s="333"/>
      <c r="D164" s="334"/>
      <c r="E164" s="333"/>
      <c r="F164" s="333"/>
      <c r="G164" s="333"/>
      <c r="H164" s="368"/>
      <c r="I164" s="1962"/>
    </row>
    <row r="165" spans="1:15" ht="26.1" customHeight="1" x14ac:dyDescent="0.5">
      <c r="A165" s="1959"/>
      <c r="B165" s="365"/>
      <c r="C165" s="333"/>
      <c r="D165" s="334"/>
      <c r="E165" s="333"/>
      <c r="F165" s="333"/>
      <c r="G165" s="333"/>
      <c r="H165" s="368"/>
      <c r="I165" s="1962"/>
    </row>
    <row r="166" spans="1:15" ht="26.1" customHeight="1" x14ac:dyDescent="0.5">
      <c r="A166" s="1959"/>
      <c r="B166" s="365"/>
      <c r="C166" s="333"/>
      <c r="D166" s="334"/>
      <c r="E166" s="333"/>
      <c r="F166" s="333"/>
      <c r="G166" s="333"/>
      <c r="H166" s="368"/>
      <c r="I166" s="1962"/>
    </row>
    <row r="167" spans="1:15" ht="26.1" customHeight="1" x14ac:dyDescent="0.5">
      <c r="A167" s="1959"/>
      <c r="B167" s="365"/>
      <c r="C167" s="333"/>
      <c r="D167" s="334"/>
      <c r="E167" s="333"/>
      <c r="F167" s="333"/>
      <c r="G167" s="333"/>
      <c r="H167" s="368"/>
      <c r="I167" s="1962"/>
    </row>
    <row r="168" spans="1:15" ht="26.1" customHeight="1" x14ac:dyDescent="0.5">
      <c r="A168" s="1959"/>
      <c r="B168" s="365"/>
      <c r="C168" s="333"/>
      <c r="D168" s="334"/>
      <c r="E168" s="333"/>
      <c r="F168" s="333"/>
      <c r="G168" s="333"/>
      <c r="H168" s="368"/>
      <c r="I168" s="1962"/>
    </row>
    <row r="169" spans="1:15" ht="26.1" customHeight="1" x14ac:dyDescent="0.5">
      <c r="A169" s="1959"/>
      <c r="B169" s="365"/>
      <c r="C169" s="333"/>
      <c r="D169" s="334"/>
      <c r="E169" s="333"/>
      <c r="F169" s="333"/>
      <c r="G169" s="333"/>
      <c r="H169" s="368"/>
      <c r="I169" s="1962"/>
    </row>
    <row r="170" spans="1:15" ht="26.1" customHeight="1" x14ac:dyDescent="0.5">
      <c r="A170" s="1979"/>
      <c r="B170" s="371"/>
      <c r="C170" s="371"/>
      <c r="D170" s="371"/>
      <c r="E170" s="371"/>
      <c r="F170" s="371"/>
      <c r="G170" s="371"/>
      <c r="H170" s="368"/>
      <c r="I170" s="1971"/>
    </row>
    <row r="171" spans="1:15" ht="26.1" customHeight="1" x14ac:dyDescent="0.5">
      <c r="A171" s="1979"/>
      <c r="B171" s="371"/>
      <c r="C171" s="371"/>
      <c r="D171" s="371"/>
      <c r="E171" s="371"/>
      <c r="F171" s="371"/>
      <c r="G171" s="371"/>
      <c r="H171" s="368"/>
      <c r="I171" s="1971"/>
    </row>
    <row r="172" spans="1:15" ht="26.1" customHeight="1" x14ac:dyDescent="0.5">
      <c r="A172" s="1979"/>
      <c r="B172" s="371"/>
      <c r="C172" s="371"/>
      <c r="D172" s="371"/>
      <c r="E172" s="371"/>
      <c r="F172" s="371"/>
      <c r="G172" s="371"/>
      <c r="H172" s="368"/>
      <c r="I172" s="1971"/>
    </row>
    <row r="173" spans="1:15" ht="26.1" customHeight="1" x14ac:dyDescent="0.5">
      <c r="A173" s="1979"/>
      <c r="B173" s="371"/>
      <c r="C173" s="371"/>
      <c r="D173" s="371"/>
      <c r="E173" s="371"/>
      <c r="F173" s="371"/>
      <c r="G173" s="371"/>
      <c r="H173" s="368"/>
      <c r="I173" s="1971"/>
    </row>
    <row r="174" spans="1:15" ht="26.1" customHeight="1" x14ac:dyDescent="0.5">
      <c r="A174" s="1979"/>
      <c r="B174" s="371"/>
      <c r="C174" s="371"/>
      <c r="D174" s="371"/>
      <c r="E174" s="371"/>
      <c r="F174" s="371"/>
      <c r="G174" s="371"/>
      <c r="H174" s="368"/>
      <c r="I174" s="1971"/>
    </row>
    <row r="175" spans="1:15" ht="26.1" customHeight="1" x14ac:dyDescent="0.5">
      <c r="A175" s="1979"/>
      <c r="B175" s="371"/>
      <c r="C175" s="371"/>
      <c r="D175" s="371"/>
      <c r="E175" s="371"/>
      <c r="F175" s="371"/>
      <c r="G175" s="371"/>
      <c r="H175" s="368"/>
      <c r="I175" s="1971"/>
    </row>
    <row r="176" spans="1:15" ht="26.1" customHeight="1" x14ac:dyDescent="0.5">
      <c r="A176" s="1979"/>
      <c r="B176" s="371"/>
      <c r="C176" s="371"/>
      <c r="D176" s="371"/>
      <c r="E176" s="371"/>
      <c r="F176" s="371"/>
      <c r="G176" s="371"/>
      <c r="H176" s="368"/>
      <c r="I176" s="1971"/>
    </row>
    <row r="177" spans="1:9" ht="26.1" customHeight="1" x14ac:dyDescent="0.5">
      <c r="A177" s="1979"/>
      <c r="B177" s="371"/>
      <c r="C177" s="371"/>
      <c r="D177" s="371"/>
      <c r="E177" s="371"/>
      <c r="F177" s="371"/>
      <c r="G177" s="371"/>
      <c r="H177" s="368"/>
      <c r="I177" s="1971"/>
    </row>
    <row r="178" spans="1:9" ht="26.1" customHeight="1" x14ac:dyDescent="0.5">
      <c r="A178" s="1979"/>
      <c r="B178" s="371"/>
      <c r="C178" s="371"/>
      <c r="D178" s="371"/>
      <c r="E178" s="371"/>
      <c r="F178" s="371"/>
      <c r="G178" s="371"/>
      <c r="H178" s="368"/>
      <c r="I178" s="1971"/>
    </row>
    <row r="179" spans="1:9" ht="26.1" customHeight="1" x14ac:dyDescent="0.5">
      <c r="A179" s="1979"/>
      <c r="B179" s="371"/>
      <c r="C179" s="371"/>
      <c r="D179" s="371"/>
      <c r="E179" s="371"/>
      <c r="F179" s="371"/>
      <c r="G179" s="371"/>
      <c r="H179" s="368"/>
      <c r="I179" s="1971"/>
    </row>
    <row r="184" spans="1:9" ht="14.25" customHeight="1" x14ac:dyDescent="0.5"/>
    <row r="189" spans="1:9" ht="14.25" customHeight="1" x14ac:dyDescent="0.5"/>
    <row r="194" ht="14.25" customHeight="1" x14ac:dyDescent="0.5"/>
    <row r="199" ht="14.25" customHeight="1" x14ac:dyDescent="0.5"/>
    <row r="204" ht="14.25" customHeight="1" x14ac:dyDescent="0.5"/>
    <row r="209" ht="14.25" customHeight="1" x14ac:dyDescent="0.5"/>
    <row r="214" ht="14.25" customHeight="1" x14ac:dyDescent="0.5"/>
    <row r="219" ht="14.25" customHeight="1" x14ac:dyDescent="0.5"/>
    <row r="224" ht="14.25" customHeight="1" x14ac:dyDescent="0.5"/>
    <row r="229" ht="14.25" customHeight="1" x14ac:dyDescent="0.5"/>
    <row r="234" ht="14.25" customHeight="1" x14ac:dyDescent="0.5"/>
    <row r="239" ht="14.25" customHeight="1" x14ac:dyDescent="0.5"/>
    <row r="244" ht="14.25" customHeight="1" x14ac:dyDescent="0.5"/>
  </sheetData>
  <mergeCells count="89">
    <mergeCell ref="B65:B66"/>
    <mergeCell ref="A165:A169"/>
    <mergeCell ref="I153:I157"/>
    <mergeCell ref="A143:A147"/>
    <mergeCell ref="A160:A164"/>
    <mergeCell ref="A128:A132"/>
    <mergeCell ref="A133:A137"/>
    <mergeCell ref="I69:I73"/>
    <mergeCell ref="A123:I123"/>
    <mergeCell ref="B124:B125"/>
    <mergeCell ref="C124:F124"/>
    <mergeCell ref="I104:I108"/>
    <mergeCell ref="I42:I46"/>
    <mergeCell ref="I148:I152"/>
    <mergeCell ref="I128:I132"/>
    <mergeCell ref="A175:A179"/>
    <mergeCell ref="A65:A66"/>
    <mergeCell ref="A84:A88"/>
    <mergeCell ref="A170:A174"/>
    <mergeCell ref="A74:A78"/>
    <mergeCell ref="A89:A93"/>
    <mergeCell ref="A79:A83"/>
    <mergeCell ref="A69:A73"/>
    <mergeCell ref="A124:A125"/>
    <mergeCell ref="A104:A108"/>
    <mergeCell ref="A109:A113"/>
    <mergeCell ref="A94:A98"/>
    <mergeCell ref="A99:A103"/>
    <mergeCell ref="I170:I174"/>
    <mergeCell ref="A138:A142"/>
    <mergeCell ref="N4:O8"/>
    <mergeCell ref="A63:I63"/>
    <mergeCell ref="A64:I64"/>
    <mergeCell ref="I65:I66"/>
    <mergeCell ref="I116:I120"/>
    <mergeCell ref="A116:A120"/>
    <mergeCell ref="I109:I113"/>
    <mergeCell ref="I84:I88"/>
    <mergeCell ref="I89:I93"/>
    <mergeCell ref="I94:I98"/>
    <mergeCell ref="I99:I103"/>
    <mergeCell ref="A47:A51"/>
    <mergeCell ref="I47:I51"/>
    <mergeCell ref="A42:A46"/>
    <mergeCell ref="I175:I179"/>
    <mergeCell ref="I17:I21"/>
    <mergeCell ref="A22:A26"/>
    <mergeCell ref="I22:I26"/>
    <mergeCell ref="A37:A41"/>
    <mergeCell ref="I37:I41"/>
    <mergeCell ref="I27:I31"/>
    <mergeCell ref="A27:A31"/>
    <mergeCell ref="I32:I36"/>
    <mergeCell ref="A32:A36"/>
    <mergeCell ref="A153:A157"/>
    <mergeCell ref="I133:I137"/>
    <mergeCell ref="I74:I78"/>
    <mergeCell ref="A17:A21"/>
    <mergeCell ref="I160:I164"/>
    <mergeCell ref="I165:I169"/>
    <mergeCell ref="N157:O161"/>
    <mergeCell ref="O147:P151"/>
    <mergeCell ref="N118:O122"/>
    <mergeCell ref="A52:A56"/>
    <mergeCell ref="I52:I56"/>
    <mergeCell ref="I57:I61"/>
    <mergeCell ref="A57:A61"/>
    <mergeCell ref="G65:G66"/>
    <mergeCell ref="C65:F65"/>
    <mergeCell ref="I138:I142"/>
    <mergeCell ref="I143:I147"/>
    <mergeCell ref="A122:I122"/>
    <mergeCell ref="A148:A152"/>
    <mergeCell ref="I79:I83"/>
    <mergeCell ref="G124:G125"/>
    <mergeCell ref="I124:I125"/>
    <mergeCell ref="A1:I1"/>
    <mergeCell ref="A2:I2"/>
    <mergeCell ref="I7:I11"/>
    <mergeCell ref="A7:A11"/>
    <mergeCell ref="A12:A16"/>
    <mergeCell ref="I12:I16"/>
    <mergeCell ref="I4:I5"/>
    <mergeCell ref="A4:A5"/>
    <mergeCell ref="H4:H5"/>
    <mergeCell ref="C4:F4"/>
    <mergeCell ref="G4:G5"/>
    <mergeCell ref="B4:B5"/>
    <mergeCell ref="H6:I6"/>
  </mergeCells>
  <printOptions horizontalCentered="1"/>
  <pageMargins left="0.23622047244094499" right="0.23622047244094499" top="0.74803149606299202" bottom="0.74803149606299202" header="0.31496062992126" footer="0.31496062992126"/>
  <pageSetup paperSize="9" scale="58" orientation="portrait" r:id="rId1"/>
  <headerFooter>
    <oddFooter>&amp;C&amp;14 &amp;"Arial,Bold"43</oddFooter>
  </headerFooter>
  <rowBreaks count="1" manualBreakCount="1">
    <brk id="120" max="13" man="1"/>
  </row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17"/>
  <sheetViews>
    <sheetView rightToLeft="1" view="pageBreakPreview" topLeftCell="A34" zoomScale="70" zoomScaleSheetLayoutView="70" workbookViewId="0">
      <selection activeCell="Y32" sqref="Y32"/>
    </sheetView>
  </sheetViews>
  <sheetFormatPr defaultRowHeight="31.5" x14ac:dyDescent="0.5"/>
  <cols>
    <col min="1" max="1" width="34.42578125" customWidth="1"/>
    <col min="2" max="2" width="14" customWidth="1"/>
    <col min="3" max="4" width="9.85546875" bestFit="1" customWidth="1"/>
    <col min="5" max="5" width="8.42578125" customWidth="1"/>
    <col min="6" max="6" width="13.42578125" customWidth="1"/>
    <col min="7" max="7" width="16.28515625" customWidth="1"/>
    <col min="8" max="8" width="12" style="321" customWidth="1"/>
    <col min="9" max="9" width="44.42578125" customWidth="1"/>
    <col min="10" max="11" width="9.5703125" bestFit="1" customWidth="1"/>
    <col min="12" max="12" width="9.28515625" bestFit="1" customWidth="1"/>
    <col min="13" max="13" width="9.5703125" bestFit="1" customWidth="1"/>
  </cols>
  <sheetData>
    <row r="1" spans="1:14" ht="33.6" customHeight="1" x14ac:dyDescent="0.25">
      <c r="A1" s="1686" t="s">
        <v>1025</v>
      </c>
      <c r="B1" s="1686"/>
      <c r="C1" s="1686"/>
      <c r="D1" s="1686"/>
      <c r="E1" s="1686"/>
      <c r="F1" s="1686"/>
      <c r="G1" s="1686"/>
      <c r="H1" s="1686"/>
      <c r="I1" s="1686"/>
    </row>
    <row r="2" spans="1:14" ht="44.1" customHeight="1" x14ac:dyDescent="0.25">
      <c r="A2" s="1686" t="s">
        <v>1023</v>
      </c>
      <c r="B2" s="1686"/>
      <c r="C2" s="1686"/>
      <c r="D2" s="1686"/>
      <c r="E2" s="1686"/>
      <c r="F2" s="1686"/>
      <c r="G2" s="1686"/>
      <c r="H2" s="1686"/>
      <c r="I2" s="1686"/>
    </row>
    <row r="3" spans="1:14" s="453" customFormat="1" ht="29.45" customHeight="1" thickBot="1" x14ac:dyDescent="0.3">
      <c r="A3" s="354" t="s">
        <v>960</v>
      </c>
      <c r="B3" s="354"/>
      <c r="C3" s="354"/>
      <c r="D3" s="354"/>
      <c r="E3" s="354"/>
      <c r="F3" s="354"/>
      <c r="G3" s="354"/>
      <c r="H3" s="536"/>
      <c r="I3" s="796" t="s">
        <v>814</v>
      </c>
    </row>
    <row r="4" spans="1:14" ht="38.450000000000003" customHeight="1" thickBot="1" x14ac:dyDescent="0.3">
      <c r="A4" s="2016" t="s">
        <v>775</v>
      </c>
      <c r="B4" s="1884" t="s">
        <v>515</v>
      </c>
      <c r="C4" s="1880" t="s">
        <v>815</v>
      </c>
      <c r="D4" s="1837"/>
      <c r="E4" s="1837"/>
      <c r="F4" s="1837"/>
      <c r="G4" s="1877" t="s">
        <v>807</v>
      </c>
      <c r="H4" s="1884" t="s">
        <v>368</v>
      </c>
      <c r="I4" s="2018" t="s">
        <v>855</v>
      </c>
    </row>
    <row r="5" spans="1:14" ht="36.6" customHeight="1" thickBot="1" x14ac:dyDescent="0.3">
      <c r="A5" s="2017"/>
      <c r="B5" s="1838"/>
      <c r="C5" s="709">
        <v>4</v>
      </c>
      <c r="D5" s="709">
        <v>6</v>
      </c>
      <c r="E5" s="709">
        <v>8</v>
      </c>
      <c r="F5" s="758" t="s">
        <v>640</v>
      </c>
      <c r="G5" s="1838"/>
      <c r="H5" s="1838"/>
      <c r="I5" s="1956"/>
    </row>
    <row r="6" spans="1:14" ht="20.100000000000001" customHeight="1" thickBot="1" x14ac:dyDescent="0.3">
      <c r="A6" s="2011" t="s">
        <v>634</v>
      </c>
      <c r="B6" s="2011"/>
      <c r="C6" s="809"/>
      <c r="D6" s="809"/>
      <c r="E6" s="809"/>
      <c r="F6" s="809"/>
      <c r="G6" s="810"/>
      <c r="H6" s="837"/>
      <c r="I6" s="838" t="s">
        <v>699</v>
      </c>
    </row>
    <row r="7" spans="1:14" ht="20.100000000000001" customHeight="1" x14ac:dyDescent="0.25">
      <c r="A7" s="1951" t="s">
        <v>364</v>
      </c>
      <c r="B7" s="769" t="s">
        <v>538</v>
      </c>
      <c r="C7" s="804">
        <v>13</v>
      </c>
      <c r="D7" s="804">
        <v>0</v>
      </c>
      <c r="E7" s="804">
        <v>0</v>
      </c>
      <c r="F7" s="804">
        <v>2</v>
      </c>
      <c r="G7" s="804">
        <f>SUM(C7:F7)</f>
        <v>15</v>
      </c>
      <c r="H7" s="710" t="s">
        <v>381</v>
      </c>
      <c r="I7" s="1991" t="s">
        <v>421</v>
      </c>
    </row>
    <row r="8" spans="1:14" ht="20.100000000000001" customHeight="1" x14ac:dyDescent="0.25">
      <c r="A8" s="1951"/>
      <c r="B8" s="767" t="s">
        <v>197</v>
      </c>
      <c r="C8" s="813">
        <v>5</v>
      </c>
      <c r="D8" s="813">
        <v>0</v>
      </c>
      <c r="E8" s="813">
        <v>4</v>
      </c>
      <c r="F8" s="813">
        <v>0</v>
      </c>
      <c r="G8" s="813">
        <f>SUM(C8:F8)</f>
        <v>9</v>
      </c>
      <c r="H8" s="768" t="s">
        <v>382</v>
      </c>
      <c r="I8" s="1965"/>
    </row>
    <row r="9" spans="1:14" ht="20.100000000000001" customHeight="1" x14ac:dyDescent="0.25">
      <c r="A9" s="1951"/>
      <c r="B9" s="767" t="s">
        <v>17</v>
      </c>
      <c r="C9" s="813">
        <v>0</v>
      </c>
      <c r="D9" s="813">
        <v>0</v>
      </c>
      <c r="E9" s="813">
        <v>0</v>
      </c>
      <c r="F9" s="813">
        <v>0</v>
      </c>
      <c r="G9" s="813">
        <v>0</v>
      </c>
      <c r="H9" s="768" t="s">
        <v>383</v>
      </c>
      <c r="I9" s="1965"/>
    </row>
    <row r="10" spans="1:14" ht="20.100000000000001" customHeight="1" thickBot="1" x14ac:dyDescent="0.3">
      <c r="A10" s="1951"/>
      <c r="B10" s="530" t="s">
        <v>18</v>
      </c>
      <c r="C10" s="840">
        <v>8</v>
      </c>
      <c r="D10" s="840">
        <v>0</v>
      </c>
      <c r="E10" s="840">
        <v>0</v>
      </c>
      <c r="F10" s="840">
        <v>0</v>
      </c>
      <c r="G10" s="840">
        <f t="shared" ref="G10:G28" si="0">SUM(C10:F10)</f>
        <v>8</v>
      </c>
      <c r="H10" s="761" t="s">
        <v>369</v>
      </c>
      <c r="I10" s="1965"/>
    </row>
    <row r="11" spans="1:14" ht="20.100000000000001" customHeight="1" thickBot="1" x14ac:dyDescent="0.4">
      <c r="A11" s="1992"/>
      <c r="B11" s="763" t="s">
        <v>0</v>
      </c>
      <c r="C11" s="842">
        <f>SUM(C7:C10)</f>
        <v>26</v>
      </c>
      <c r="D11" s="842">
        <v>0</v>
      </c>
      <c r="E11" s="842">
        <f>SUM(E7:E10)</f>
        <v>4</v>
      </c>
      <c r="F11" s="842">
        <f>SUM(F7:F10)</f>
        <v>2</v>
      </c>
      <c r="G11" s="842">
        <f t="shared" si="0"/>
        <v>32</v>
      </c>
      <c r="H11" s="764" t="s">
        <v>372</v>
      </c>
      <c r="I11" s="1966"/>
      <c r="K11" s="257"/>
      <c r="L11" s="257"/>
      <c r="M11" s="257"/>
      <c r="N11" s="257"/>
    </row>
    <row r="12" spans="1:14" ht="20.100000000000001" customHeight="1" x14ac:dyDescent="0.25">
      <c r="A12" s="2009" t="s">
        <v>310</v>
      </c>
      <c r="B12" s="762" t="s">
        <v>538</v>
      </c>
      <c r="C12" s="841">
        <v>53</v>
      </c>
      <c r="D12" s="841">
        <v>0</v>
      </c>
      <c r="E12" s="841">
        <v>0</v>
      </c>
      <c r="F12" s="841">
        <v>8</v>
      </c>
      <c r="G12" s="841">
        <f t="shared" si="0"/>
        <v>61</v>
      </c>
      <c r="H12" s="710" t="s">
        <v>381</v>
      </c>
      <c r="I12" s="1985" t="s">
        <v>422</v>
      </c>
      <c r="J12" s="1378"/>
      <c r="K12" s="1378"/>
      <c r="L12" s="1378"/>
      <c r="M12" s="1378"/>
    </row>
    <row r="13" spans="1:14" ht="20.100000000000001" customHeight="1" x14ac:dyDescent="0.4">
      <c r="A13" s="1973"/>
      <c r="B13" s="767" t="s">
        <v>197</v>
      </c>
      <c r="C13" s="813">
        <v>5</v>
      </c>
      <c r="D13" s="813">
        <v>34</v>
      </c>
      <c r="E13" s="813">
        <v>10</v>
      </c>
      <c r="F13" s="813">
        <v>0</v>
      </c>
      <c r="G13" s="813">
        <f t="shared" si="0"/>
        <v>49</v>
      </c>
      <c r="H13" s="768" t="s">
        <v>382</v>
      </c>
      <c r="I13" s="1986"/>
      <c r="J13" s="1378"/>
      <c r="K13" s="1378"/>
      <c r="L13" s="1378"/>
      <c r="M13" s="1378"/>
      <c r="N13" s="21"/>
    </row>
    <row r="14" spans="1:14" ht="20.100000000000001" customHeight="1" x14ac:dyDescent="0.5">
      <c r="A14" s="1973"/>
      <c r="B14" s="767" t="s">
        <v>17</v>
      </c>
      <c r="C14" s="813">
        <v>32</v>
      </c>
      <c r="D14" s="813">
        <v>0</v>
      </c>
      <c r="E14" s="813">
        <v>0</v>
      </c>
      <c r="F14" s="813">
        <v>1</v>
      </c>
      <c r="G14" s="813">
        <f t="shared" si="0"/>
        <v>33</v>
      </c>
      <c r="H14" s="768" t="s">
        <v>383</v>
      </c>
      <c r="I14" s="1986"/>
      <c r="J14" s="1339"/>
      <c r="K14" s="1339"/>
      <c r="L14" s="1339"/>
      <c r="M14" s="1339"/>
    </row>
    <row r="15" spans="1:14" ht="20.100000000000001" customHeight="1" thickBot="1" x14ac:dyDescent="0.3">
      <c r="A15" s="1973"/>
      <c r="B15" s="767" t="s">
        <v>18</v>
      </c>
      <c r="C15" s="813">
        <v>41</v>
      </c>
      <c r="D15" s="813">
        <v>0</v>
      </c>
      <c r="E15" s="813">
        <v>0</v>
      </c>
      <c r="F15" s="813">
        <v>0</v>
      </c>
      <c r="G15" s="813">
        <f t="shared" si="0"/>
        <v>41</v>
      </c>
      <c r="H15" s="768" t="s">
        <v>369</v>
      </c>
      <c r="I15" s="1986"/>
    </row>
    <row r="16" spans="1:14" ht="20.100000000000001" customHeight="1" thickBot="1" x14ac:dyDescent="0.3">
      <c r="A16" s="2010"/>
      <c r="B16" s="763" t="s">
        <v>0</v>
      </c>
      <c r="C16" s="842">
        <f>SUM(C12:C15)</f>
        <v>131</v>
      </c>
      <c r="D16" s="842">
        <f>SUM(D12:D15)</f>
        <v>34</v>
      </c>
      <c r="E16" s="842">
        <f>SUM(E12:E15)</f>
        <v>10</v>
      </c>
      <c r="F16" s="842">
        <f>SUM(F12:F15)</f>
        <v>9</v>
      </c>
      <c r="G16" s="842">
        <f t="shared" si="0"/>
        <v>184</v>
      </c>
      <c r="H16" s="764" t="s">
        <v>372</v>
      </c>
      <c r="I16" s="1987"/>
    </row>
    <row r="17" spans="1:9" ht="20.100000000000001" customHeight="1" x14ac:dyDescent="0.25">
      <c r="A17" s="1973" t="s">
        <v>356</v>
      </c>
      <c r="B17" s="765" t="s">
        <v>538</v>
      </c>
      <c r="C17" s="814">
        <v>19</v>
      </c>
      <c r="D17" s="814">
        <v>0</v>
      </c>
      <c r="E17" s="814">
        <v>0</v>
      </c>
      <c r="F17" s="814">
        <v>0</v>
      </c>
      <c r="G17" s="814">
        <f t="shared" si="0"/>
        <v>19</v>
      </c>
      <c r="H17" s="710" t="s">
        <v>381</v>
      </c>
      <c r="I17" s="1985" t="s">
        <v>423</v>
      </c>
    </row>
    <row r="18" spans="1:9" ht="20.100000000000001" customHeight="1" x14ac:dyDescent="0.25">
      <c r="A18" s="1973"/>
      <c r="B18" s="767" t="s">
        <v>197</v>
      </c>
      <c r="C18" s="813">
        <v>0</v>
      </c>
      <c r="D18" s="813">
        <v>3</v>
      </c>
      <c r="E18" s="813">
        <v>1</v>
      </c>
      <c r="F18" s="813">
        <v>0</v>
      </c>
      <c r="G18" s="813">
        <f t="shared" si="0"/>
        <v>4</v>
      </c>
      <c r="H18" s="768" t="s">
        <v>382</v>
      </c>
      <c r="I18" s="1986"/>
    </row>
    <row r="19" spans="1:9" ht="20.100000000000001" customHeight="1" x14ac:dyDescent="0.25">
      <c r="A19" s="1973"/>
      <c r="B19" s="767" t="s">
        <v>17</v>
      </c>
      <c r="C19" s="813">
        <v>4</v>
      </c>
      <c r="D19" s="813">
        <v>7</v>
      </c>
      <c r="E19" s="813">
        <v>1</v>
      </c>
      <c r="F19" s="813">
        <v>0</v>
      </c>
      <c r="G19" s="813">
        <f t="shared" si="0"/>
        <v>12</v>
      </c>
      <c r="H19" s="768" t="s">
        <v>383</v>
      </c>
      <c r="I19" s="1986"/>
    </row>
    <row r="20" spans="1:9" ht="20.100000000000001" customHeight="1" thickBot="1" x14ac:dyDescent="0.3">
      <c r="A20" s="1973"/>
      <c r="B20" s="788" t="s">
        <v>18</v>
      </c>
      <c r="C20" s="815">
        <v>8</v>
      </c>
      <c r="D20" s="815">
        <v>0</v>
      </c>
      <c r="E20" s="815">
        <v>0</v>
      </c>
      <c r="F20" s="815">
        <v>0</v>
      </c>
      <c r="G20" s="813">
        <f t="shared" si="0"/>
        <v>8</v>
      </c>
      <c r="H20" s="768" t="s">
        <v>369</v>
      </c>
      <c r="I20" s="1986"/>
    </row>
    <row r="21" spans="1:9" ht="20.100000000000001" customHeight="1" thickBot="1" x14ac:dyDescent="0.3">
      <c r="A21" s="1973"/>
      <c r="B21" s="763" t="s">
        <v>0</v>
      </c>
      <c r="C21" s="842">
        <f>SUM(C17:C20)</f>
        <v>31</v>
      </c>
      <c r="D21" s="842">
        <f>SUM(D17:D20)</f>
        <v>10</v>
      </c>
      <c r="E21" s="842">
        <f>SUM(E17:E20)</f>
        <v>2</v>
      </c>
      <c r="F21" s="842">
        <v>0</v>
      </c>
      <c r="G21" s="842">
        <f t="shared" si="0"/>
        <v>43</v>
      </c>
      <c r="H21" s="764" t="s">
        <v>372</v>
      </c>
      <c r="I21" s="1987"/>
    </row>
    <row r="22" spans="1:9" ht="20.100000000000001" customHeight="1" thickBot="1" x14ac:dyDescent="0.3">
      <c r="A22" s="2004" t="s">
        <v>82</v>
      </c>
      <c r="B22" s="765" t="s">
        <v>538</v>
      </c>
      <c r="C22" s="816">
        <v>348</v>
      </c>
      <c r="D22" s="814">
        <v>83</v>
      </c>
      <c r="E22" s="816">
        <v>22</v>
      </c>
      <c r="F22" s="816">
        <v>370</v>
      </c>
      <c r="G22" s="812">
        <f t="shared" si="0"/>
        <v>823</v>
      </c>
      <c r="H22" s="710" t="s">
        <v>381</v>
      </c>
      <c r="I22" s="1985" t="s">
        <v>424</v>
      </c>
    </row>
    <row r="23" spans="1:9" ht="20.100000000000001" customHeight="1" thickTop="1" thickBot="1" x14ac:dyDescent="0.3">
      <c r="A23" s="2001"/>
      <c r="B23" s="767" t="s">
        <v>197</v>
      </c>
      <c r="C23" s="817">
        <v>20</v>
      </c>
      <c r="D23" s="813">
        <v>44</v>
      </c>
      <c r="E23" s="817">
        <v>14</v>
      </c>
      <c r="F23" s="817">
        <v>34</v>
      </c>
      <c r="G23" s="813">
        <f t="shared" si="0"/>
        <v>112</v>
      </c>
      <c r="H23" s="768" t="s">
        <v>382</v>
      </c>
      <c r="I23" s="1986"/>
    </row>
    <row r="24" spans="1:9" ht="20.100000000000001" customHeight="1" thickTop="1" thickBot="1" x14ac:dyDescent="0.3">
      <c r="A24" s="2001"/>
      <c r="B24" s="767" t="s">
        <v>17</v>
      </c>
      <c r="C24" s="817">
        <v>244</v>
      </c>
      <c r="D24" s="813">
        <v>62</v>
      </c>
      <c r="E24" s="817">
        <v>10</v>
      </c>
      <c r="F24" s="817">
        <v>15</v>
      </c>
      <c r="G24" s="813">
        <f t="shared" si="0"/>
        <v>331</v>
      </c>
      <c r="H24" s="768" t="s">
        <v>383</v>
      </c>
      <c r="I24" s="1986"/>
    </row>
    <row r="25" spans="1:9" ht="20.100000000000001" customHeight="1" thickTop="1" thickBot="1" x14ac:dyDescent="0.3">
      <c r="A25" s="2001"/>
      <c r="B25" s="767" t="s">
        <v>18</v>
      </c>
      <c r="C25" s="817">
        <v>57</v>
      </c>
      <c r="D25" s="813">
        <v>40</v>
      </c>
      <c r="E25" s="817">
        <v>6</v>
      </c>
      <c r="F25" s="817">
        <v>49</v>
      </c>
      <c r="G25" s="813">
        <f t="shared" si="0"/>
        <v>152</v>
      </c>
      <c r="H25" s="768" t="s">
        <v>369</v>
      </c>
      <c r="I25" s="1986"/>
    </row>
    <row r="26" spans="1:9" ht="20.100000000000001" customHeight="1" thickTop="1" thickBot="1" x14ac:dyDescent="0.3">
      <c r="A26" s="2005"/>
      <c r="B26" s="763" t="s">
        <v>0</v>
      </c>
      <c r="C26" s="842">
        <f>SUM(C22:C25)</f>
        <v>669</v>
      </c>
      <c r="D26" s="842">
        <f>SUM(D22:D25)</f>
        <v>229</v>
      </c>
      <c r="E26" s="842">
        <f>SUM(E22:E25)</f>
        <v>52</v>
      </c>
      <c r="F26" s="842">
        <f>SUM(F22:F25)</f>
        <v>468</v>
      </c>
      <c r="G26" s="842">
        <f t="shared" si="0"/>
        <v>1418</v>
      </c>
      <c r="H26" s="764" t="s">
        <v>372</v>
      </c>
      <c r="I26" s="1987"/>
    </row>
    <row r="27" spans="1:9" ht="20.100000000000001" customHeight="1" thickBot="1" x14ac:dyDescent="0.3">
      <c r="A27" s="2000" t="s">
        <v>163</v>
      </c>
      <c r="B27" s="765" t="s">
        <v>538</v>
      </c>
      <c r="C27" s="816">
        <v>74</v>
      </c>
      <c r="D27" s="814">
        <v>3</v>
      </c>
      <c r="E27" s="816">
        <v>0</v>
      </c>
      <c r="F27" s="816">
        <v>0</v>
      </c>
      <c r="G27" s="814">
        <f t="shared" si="0"/>
        <v>77</v>
      </c>
      <c r="H27" s="710" t="s">
        <v>381</v>
      </c>
      <c r="I27" s="1985" t="s">
        <v>425</v>
      </c>
    </row>
    <row r="28" spans="1:9" ht="20.100000000000001" customHeight="1" thickTop="1" thickBot="1" x14ac:dyDescent="0.3">
      <c r="A28" s="2001"/>
      <c r="B28" s="767" t="s">
        <v>197</v>
      </c>
      <c r="C28" s="817">
        <v>3</v>
      </c>
      <c r="D28" s="813">
        <v>64</v>
      </c>
      <c r="E28" s="817">
        <v>0</v>
      </c>
      <c r="F28" s="817">
        <v>0</v>
      </c>
      <c r="G28" s="813">
        <f t="shared" si="0"/>
        <v>67</v>
      </c>
      <c r="H28" s="768" t="s">
        <v>382</v>
      </c>
      <c r="I28" s="1986"/>
    </row>
    <row r="29" spans="1:9" ht="20.100000000000001" customHeight="1" thickTop="1" thickBot="1" x14ac:dyDescent="0.3">
      <c r="A29" s="2001"/>
      <c r="B29" s="711" t="s">
        <v>17</v>
      </c>
      <c r="C29" s="818">
        <v>0</v>
      </c>
      <c r="D29" s="819">
        <v>0</v>
      </c>
      <c r="E29" s="818">
        <v>0</v>
      </c>
      <c r="F29" s="818">
        <v>0</v>
      </c>
      <c r="G29" s="813">
        <v>0</v>
      </c>
      <c r="H29" s="757" t="s">
        <v>383</v>
      </c>
      <c r="I29" s="1986"/>
    </row>
    <row r="30" spans="1:9" ht="20.100000000000001" customHeight="1" thickTop="1" thickBot="1" x14ac:dyDescent="0.3">
      <c r="A30" s="2001"/>
      <c r="B30" s="767" t="s">
        <v>18</v>
      </c>
      <c r="C30" s="818">
        <v>79</v>
      </c>
      <c r="D30" s="819">
        <v>0</v>
      </c>
      <c r="E30" s="818">
        <v>0</v>
      </c>
      <c r="F30" s="818">
        <v>1</v>
      </c>
      <c r="G30" s="813">
        <f>SUM(C30:F30)</f>
        <v>80</v>
      </c>
      <c r="H30" s="768" t="s">
        <v>369</v>
      </c>
      <c r="I30" s="1986"/>
    </row>
    <row r="31" spans="1:9" ht="20.100000000000001" customHeight="1" thickTop="1" thickBot="1" x14ac:dyDescent="0.3">
      <c r="A31" s="2014"/>
      <c r="B31" s="763" t="s">
        <v>0</v>
      </c>
      <c r="C31" s="842">
        <f>SUM(C27:C30)</f>
        <v>156</v>
      </c>
      <c r="D31" s="842">
        <f>SUM(D27:D30)</f>
        <v>67</v>
      </c>
      <c r="E31" s="842">
        <v>0</v>
      </c>
      <c r="F31" s="842">
        <f>SUM(F27:F30)</f>
        <v>1</v>
      </c>
      <c r="G31" s="842">
        <f>SUM(C31:F31)</f>
        <v>224</v>
      </c>
      <c r="H31" s="764" t="s">
        <v>372</v>
      </c>
      <c r="I31" s="1987"/>
    </row>
    <row r="32" spans="1:9" ht="20.100000000000001" customHeight="1" x14ac:dyDescent="0.25">
      <c r="A32" s="2006" t="s">
        <v>164</v>
      </c>
      <c r="B32" s="755" t="s">
        <v>538</v>
      </c>
      <c r="C32" s="820">
        <v>87</v>
      </c>
      <c r="D32" s="821">
        <v>3</v>
      </c>
      <c r="E32" s="820">
        <v>0</v>
      </c>
      <c r="F32" s="820">
        <v>22</v>
      </c>
      <c r="G32" s="812">
        <f>SUM(C32:F32)</f>
        <v>112</v>
      </c>
      <c r="H32" s="710" t="s">
        <v>381</v>
      </c>
      <c r="I32" s="1985" t="s">
        <v>426</v>
      </c>
    </row>
    <row r="33" spans="1:21" ht="20.100000000000001" customHeight="1" x14ac:dyDescent="0.25">
      <c r="A33" s="2007"/>
      <c r="B33" s="767" t="s">
        <v>197</v>
      </c>
      <c r="C33" s="818">
        <v>1</v>
      </c>
      <c r="D33" s="819">
        <v>16</v>
      </c>
      <c r="E33" s="818">
        <v>2</v>
      </c>
      <c r="F33" s="818">
        <v>0</v>
      </c>
      <c r="G33" s="813">
        <f>SUM(C33:F33)</f>
        <v>19</v>
      </c>
      <c r="H33" s="757" t="s">
        <v>382</v>
      </c>
      <c r="I33" s="1986"/>
    </row>
    <row r="34" spans="1:21" ht="20.100000000000001" customHeight="1" x14ac:dyDescent="0.25">
      <c r="A34" s="2007"/>
      <c r="B34" s="767" t="s">
        <v>17</v>
      </c>
      <c r="C34" s="818">
        <v>0</v>
      </c>
      <c r="D34" s="819">
        <v>0</v>
      </c>
      <c r="E34" s="818">
        <v>0</v>
      </c>
      <c r="F34" s="818">
        <v>0</v>
      </c>
      <c r="G34" s="813">
        <v>0</v>
      </c>
      <c r="H34" s="757" t="s">
        <v>383</v>
      </c>
      <c r="I34" s="1986"/>
    </row>
    <row r="35" spans="1:21" ht="20.100000000000001" customHeight="1" thickBot="1" x14ac:dyDescent="0.3">
      <c r="A35" s="2007"/>
      <c r="B35" s="767" t="s">
        <v>18</v>
      </c>
      <c r="C35" s="818">
        <v>25</v>
      </c>
      <c r="D35" s="819">
        <v>1</v>
      </c>
      <c r="E35" s="818">
        <v>0</v>
      </c>
      <c r="F35" s="818">
        <v>2</v>
      </c>
      <c r="G35" s="813">
        <f t="shared" ref="G35:G56" si="1">SUM(C35:F35)</f>
        <v>28</v>
      </c>
      <c r="H35" s="757" t="s">
        <v>369</v>
      </c>
      <c r="I35" s="198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 ht="20.100000000000001" customHeight="1" thickBot="1" x14ac:dyDescent="0.3">
      <c r="A36" s="2008"/>
      <c r="B36" s="763" t="s">
        <v>0</v>
      </c>
      <c r="C36" s="842">
        <f>SUM(C32:C35)</f>
        <v>113</v>
      </c>
      <c r="D36" s="842">
        <f>SUM(D32:D35)</f>
        <v>20</v>
      </c>
      <c r="E36" s="842">
        <f>SUM(E32:E35)</f>
        <v>2</v>
      </c>
      <c r="F36" s="842">
        <f>SUM(F32:F35)</f>
        <v>24</v>
      </c>
      <c r="G36" s="842">
        <f t="shared" si="1"/>
        <v>159</v>
      </c>
      <c r="H36" s="764" t="s">
        <v>372</v>
      </c>
      <c r="I36" s="1987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 ht="20.100000000000001" customHeight="1" thickBot="1" x14ac:dyDescent="0.3">
      <c r="A37" s="2000" t="s">
        <v>564</v>
      </c>
      <c r="B37" s="791" t="s">
        <v>538</v>
      </c>
      <c r="C37" s="822">
        <v>90</v>
      </c>
      <c r="D37" s="823">
        <v>8</v>
      </c>
      <c r="E37" s="822">
        <v>1</v>
      </c>
      <c r="F37" s="822">
        <v>2</v>
      </c>
      <c r="G37" s="814">
        <f t="shared" si="1"/>
        <v>101</v>
      </c>
      <c r="H37" s="824" t="s">
        <v>381</v>
      </c>
      <c r="I37" s="1988" t="s">
        <v>563</v>
      </c>
      <c r="K37" s="1959"/>
      <c r="L37" s="1137"/>
      <c r="M37" s="1144"/>
      <c r="N37" s="1145"/>
      <c r="O37" s="1144"/>
      <c r="P37" s="1144"/>
      <c r="Q37" s="1144"/>
      <c r="R37" s="1146"/>
      <c r="S37" s="1993"/>
      <c r="T37" s="1993"/>
      <c r="U37" s="13"/>
    </row>
    <row r="38" spans="1:21" ht="20.100000000000001" customHeight="1" thickTop="1" thickBot="1" x14ac:dyDescent="0.3">
      <c r="A38" s="2001"/>
      <c r="B38" s="767" t="s">
        <v>197</v>
      </c>
      <c r="C38" s="817">
        <v>10</v>
      </c>
      <c r="D38" s="813">
        <v>0</v>
      </c>
      <c r="E38" s="817">
        <v>0</v>
      </c>
      <c r="F38" s="817">
        <v>0</v>
      </c>
      <c r="G38" s="813">
        <f t="shared" si="1"/>
        <v>10</v>
      </c>
      <c r="H38" s="768" t="s">
        <v>382</v>
      </c>
      <c r="I38" s="1989"/>
      <c r="K38" s="1959"/>
      <c r="L38" s="1137"/>
      <c r="M38" s="1144"/>
      <c r="N38" s="1145"/>
      <c r="O38" s="1144"/>
      <c r="P38" s="1144"/>
      <c r="Q38" s="1144"/>
      <c r="R38" s="1147"/>
      <c r="S38" s="1993"/>
      <c r="T38" s="1993"/>
      <c r="U38" s="13"/>
    </row>
    <row r="39" spans="1:21" ht="20.100000000000001" customHeight="1" thickTop="1" thickBot="1" x14ac:dyDescent="0.3">
      <c r="A39" s="2001"/>
      <c r="B39" s="767" t="s">
        <v>17</v>
      </c>
      <c r="C39" s="817">
        <v>22</v>
      </c>
      <c r="D39" s="813">
        <v>27</v>
      </c>
      <c r="E39" s="817">
        <v>16</v>
      </c>
      <c r="F39" s="817">
        <v>1</v>
      </c>
      <c r="G39" s="813">
        <f t="shared" si="1"/>
        <v>66</v>
      </c>
      <c r="H39" s="768" t="s">
        <v>383</v>
      </c>
      <c r="I39" s="1989"/>
      <c r="K39" s="1959"/>
      <c r="L39" s="1137"/>
      <c r="M39" s="1144"/>
      <c r="N39" s="1145"/>
      <c r="O39" s="1144"/>
      <c r="P39" s="1144"/>
      <c r="Q39" s="1144"/>
      <c r="R39" s="1147"/>
      <c r="S39" s="1993"/>
      <c r="T39" s="1993"/>
      <c r="U39" s="13"/>
    </row>
    <row r="40" spans="1:21" ht="20.100000000000001" customHeight="1" thickTop="1" thickBot="1" x14ac:dyDescent="0.3">
      <c r="A40" s="2002"/>
      <c r="B40" s="788" t="s">
        <v>18</v>
      </c>
      <c r="C40" s="825">
        <v>66</v>
      </c>
      <c r="D40" s="815">
        <v>6</v>
      </c>
      <c r="E40" s="825">
        <v>0</v>
      </c>
      <c r="F40" s="825">
        <v>1</v>
      </c>
      <c r="G40" s="813">
        <f t="shared" si="1"/>
        <v>73</v>
      </c>
      <c r="H40" s="757" t="s">
        <v>369</v>
      </c>
      <c r="I40" s="1989"/>
      <c r="K40" s="1959"/>
      <c r="L40" s="1137"/>
      <c r="M40" s="1144"/>
      <c r="N40" s="1145"/>
      <c r="O40" s="1144"/>
      <c r="P40" s="1144"/>
      <c r="Q40" s="1144"/>
      <c r="R40" s="1147"/>
      <c r="S40" s="1993"/>
      <c r="T40" s="1993"/>
      <c r="U40" s="13"/>
    </row>
    <row r="41" spans="1:21" ht="20.100000000000001" customHeight="1" thickTop="1" thickBot="1" x14ac:dyDescent="0.3">
      <c r="A41" s="2002"/>
      <c r="B41" s="763" t="s">
        <v>0</v>
      </c>
      <c r="C41" s="842">
        <f>SUM(C37:C40)</f>
        <v>188</v>
      </c>
      <c r="D41" s="842">
        <f>SUM(D37:D40)</f>
        <v>41</v>
      </c>
      <c r="E41" s="842">
        <f>SUM(E37:E40)</f>
        <v>17</v>
      </c>
      <c r="F41" s="842">
        <f>SUM(F37:F40)</f>
        <v>4</v>
      </c>
      <c r="G41" s="842">
        <f t="shared" si="1"/>
        <v>250</v>
      </c>
      <c r="H41" s="764" t="s">
        <v>372</v>
      </c>
      <c r="I41" s="1990"/>
      <c r="K41" s="1959"/>
      <c r="L41" s="1137"/>
      <c r="M41" s="1144"/>
      <c r="N41" s="1144"/>
      <c r="O41" s="1144"/>
      <c r="P41" s="1144"/>
      <c r="Q41" s="1144"/>
      <c r="R41" s="1147"/>
      <c r="S41" s="1993"/>
      <c r="T41" s="1993"/>
      <c r="U41" s="13"/>
    </row>
    <row r="42" spans="1:21" ht="20.100000000000001" customHeight="1" thickBot="1" x14ac:dyDescent="0.3">
      <c r="A42" s="2000" t="s">
        <v>527</v>
      </c>
      <c r="B42" s="791" t="s">
        <v>538</v>
      </c>
      <c r="C42" s="822">
        <v>177</v>
      </c>
      <c r="D42" s="823">
        <v>3</v>
      </c>
      <c r="E42" s="822">
        <v>1</v>
      </c>
      <c r="F42" s="822">
        <v>78</v>
      </c>
      <c r="G42" s="812">
        <f t="shared" si="1"/>
        <v>259</v>
      </c>
      <c r="H42" s="824" t="s">
        <v>381</v>
      </c>
      <c r="I42" s="1988" t="s">
        <v>557</v>
      </c>
    </row>
    <row r="43" spans="1:21" ht="20.100000000000001" customHeight="1" thickTop="1" thickBot="1" x14ac:dyDescent="0.3">
      <c r="A43" s="2001"/>
      <c r="B43" s="767" t="s">
        <v>197</v>
      </c>
      <c r="C43" s="817">
        <v>14</v>
      </c>
      <c r="D43" s="813">
        <v>30</v>
      </c>
      <c r="E43" s="817">
        <v>10</v>
      </c>
      <c r="F43" s="817">
        <v>47</v>
      </c>
      <c r="G43" s="813">
        <f t="shared" si="1"/>
        <v>101</v>
      </c>
      <c r="H43" s="768" t="s">
        <v>382</v>
      </c>
      <c r="I43" s="1989"/>
    </row>
    <row r="44" spans="1:21" ht="20.100000000000001" customHeight="1" thickTop="1" thickBot="1" x14ac:dyDescent="0.3">
      <c r="A44" s="2001"/>
      <c r="B44" s="767" t="s">
        <v>17</v>
      </c>
      <c r="C44" s="817">
        <v>0</v>
      </c>
      <c r="D44" s="813">
        <v>0</v>
      </c>
      <c r="E44" s="817">
        <v>0</v>
      </c>
      <c r="F44" s="817">
        <v>4</v>
      </c>
      <c r="G44" s="813">
        <f t="shared" si="1"/>
        <v>4</v>
      </c>
      <c r="H44" s="768" t="s">
        <v>383</v>
      </c>
      <c r="I44" s="1989"/>
    </row>
    <row r="45" spans="1:21" ht="20.100000000000001" customHeight="1" thickTop="1" thickBot="1" x14ac:dyDescent="0.3">
      <c r="A45" s="2002"/>
      <c r="B45" s="788" t="s">
        <v>18</v>
      </c>
      <c r="C45" s="825">
        <v>24</v>
      </c>
      <c r="D45" s="815">
        <v>0</v>
      </c>
      <c r="E45" s="825">
        <v>0</v>
      </c>
      <c r="F45" s="825">
        <v>20</v>
      </c>
      <c r="G45" s="813">
        <f t="shared" si="1"/>
        <v>44</v>
      </c>
      <c r="H45" s="757" t="s">
        <v>369</v>
      </c>
      <c r="I45" s="1989"/>
    </row>
    <row r="46" spans="1:21" ht="20.100000000000001" customHeight="1" thickTop="1" thickBot="1" x14ac:dyDescent="0.3">
      <c r="A46" s="2002"/>
      <c r="B46" s="763" t="s">
        <v>0</v>
      </c>
      <c r="C46" s="842">
        <f>SUM(C42:C45)</f>
        <v>215</v>
      </c>
      <c r="D46" s="842">
        <f>SUM(D42:D45)</f>
        <v>33</v>
      </c>
      <c r="E46" s="842">
        <f>SUM(E42:E45)</f>
        <v>11</v>
      </c>
      <c r="F46" s="842">
        <f>SUM(F42:F45)</f>
        <v>149</v>
      </c>
      <c r="G46" s="842">
        <f t="shared" si="1"/>
        <v>408</v>
      </c>
      <c r="H46" s="764" t="s">
        <v>372</v>
      </c>
      <c r="I46" s="1989"/>
    </row>
    <row r="47" spans="1:21" s="459" customFormat="1" ht="20.100000000000001" customHeight="1" x14ac:dyDescent="0.25">
      <c r="A47" s="2006" t="s">
        <v>919</v>
      </c>
      <c r="B47" s="791" t="s">
        <v>538</v>
      </c>
      <c r="C47" s="822">
        <v>174</v>
      </c>
      <c r="D47" s="823">
        <v>14</v>
      </c>
      <c r="E47" s="822">
        <v>0</v>
      </c>
      <c r="F47" s="822">
        <v>19</v>
      </c>
      <c r="G47" s="812">
        <f t="shared" si="1"/>
        <v>207</v>
      </c>
      <c r="H47" s="824" t="s">
        <v>381</v>
      </c>
      <c r="I47" s="1988" t="s">
        <v>918</v>
      </c>
    </row>
    <row r="48" spans="1:21" s="459" customFormat="1" ht="20.100000000000001" customHeight="1" x14ac:dyDescent="0.25">
      <c r="A48" s="2007"/>
      <c r="B48" s="1080" t="s">
        <v>197</v>
      </c>
      <c r="C48" s="817">
        <v>28</v>
      </c>
      <c r="D48" s="813">
        <v>13</v>
      </c>
      <c r="E48" s="817">
        <v>2</v>
      </c>
      <c r="F48" s="817">
        <v>0</v>
      </c>
      <c r="G48" s="813">
        <f t="shared" si="1"/>
        <v>43</v>
      </c>
      <c r="H48" s="768" t="s">
        <v>382</v>
      </c>
      <c r="I48" s="1989"/>
    </row>
    <row r="49" spans="1:13" s="459" customFormat="1" ht="20.100000000000001" customHeight="1" x14ac:dyDescent="0.25">
      <c r="A49" s="2007"/>
      <c r="B49" s="1080" t="s">
        <v>17</v>
      </c>
      <c r="C49" s="817">
        <v>0</v>
      </c>
      <c r="D49" s="813">
        <v>1</v>
      </c>
      <c r="E49" s="817">
        <v>0</v>
      </c>
      <c r="F49" s="817">
        <v>9</v>
      </c>
      <c r="G49" s="813">
        <f t="shared" si="1"/>
        <v>10</v>
      </c>
      <c r="H49" s="768" t="s">
        <v>383</v>
      </c>
      <c r="I49" s="1989"/>
    </row>
    <row r="50" spans="1:13" s="459" customFormat="1" ht="20.100000000000001" customHeight="1" thickBot="1" x14ac:dyDescent="0.3">
      <c r="A50" s="2007"/>
      <c r="B50" s="788" t="s">
        <v>18</v>
      </c>
      <c r="C50" s="825">
        <v>80</v>
      </c>
      <c r="D50" s="815">
        <v>68</v>
      </c>
      <c r="E50" s="825">
        <v>0</v>
      </c>
      <c r="F50" s="825">
        <v>66</v>
      </c>
      <c r="G50" s="813">
        <f t="shared" si="1"/>
        <v>214</v>
      </c>
      <c r="H50" s="757" t="s">
        <v>369</v>
      </c>
      <c r="I50" s="1989"/>
    </row>
    <row r="51" spans="1:13" s="459" customFormat="1" ht="20.100000000000001" customHeight="1" thickBot="1" x14ac:dyDescent="0.3">
      <c r="A51" s="2015"/>
      <c r="B51" s="763" t="s">
        <v>0</v>
      </c>
      <c r="C51" s="842">
        <f>SUM(C47:C50)</f>
        <v>282</v>
      </c>
      <c r="D51" s="842">
        <f>SUM(D47:D50)</f>
        <v>96</v>
      </c>
      <c r="E51" s="842">
        <f>SUM(E47:E50)</f>
        <v>2</v>
      </c>
      <c r="F51" s="842">
        <f>SUM(F47:F50)</f>
        <v>94</v>
      </c>
      <c r="G51" s="842">
        <f t="shared" si="1"/>
        <v>474</v>
      </c>
      <c r="H51" s="764" t="s">
        <v>372</v>
      </c>
      <c r="I51" s="2003"/>
    </row>
    <row r="52" spans="1:13" ht="20.100000000000001" customHeight="1" x14ac:dyDescent="0.25">
      <c r="A52" s="1994" t="s">
        <v>551</v>
      </c>
      <c r="B52" s="826" t="s">
        <v>538</v>
      </c>
      <c r="C52" s="834">
        <v>2306</v>
      </c>
      <c r="D52" s="834">
        <v>320</v>
      </c>
      <c r="E52" s="834">
        <v>37</v>
      </c>
      <c r="F52" s="834">
        <v>551</v>
      </c>
      <c r="G52" s="834">
        <f t="shared" si="1"/>
        <v>3214</v>
      </c>
      <c r="H52" s="828" t="s">
        <v>381</v>
      </c>
      <c r="I52" s="1997" t="s">
        <v>682</v>
      </c>
    </row>
    <row r="53" spans="1:13" ht="20.100000000000001" customHeight="1" x14ac:dyDescent="0.25">
      <c r="A53" s="1995"/>
      <c r="B53" s="839" t="s">
        <v>197</v>
      </c>
      <c r="C53" s="832">
        <v>272</v>
      </c>
      <c r="D53" s="832">
        <v>640</v>
      </c>
      <c r="E53" s="832">
        <v>197</v>
      </c>
      <c r="F53" s="832">
        <v>158</v>
      </c>
      <c r="G53" s="832">
        <f>SUM(C53:F53)</f>
        <v>1267</v>
      </c>
      <c r="H53" s="782" t="s">
        <v>382</v>
      </c>
      <c r="I53" s="1998"/>
    </row>
    <row r="54" spans="1:13" ht="20.100000000000001" customHeight="1" x14ac:dyDescent="0.25">
      <c r="A54" s="1995"/>
      <c r="B54" s="831" t="s">
        <v>17</v>
      </c>
      <c r="C54" s="834">
        <v>349</v>
      </c>
      <c r="D54" s="834">
        <v>283</v>
      </c>
      <c r="E54" s="834">
        <v>68</v>
      </c>
      <c r="F54" s="834">
        <v>33</v>
      </c>
      <c r="G54" s="834">
        <f t="shared" si="1"/>
        <v>733</v>
      </c>
      <c r="H54" s="782" t="s">
        <v>383</v>
      </c>
      <c r="I54" s="1998"/>
    </row>
    <row r="55" spans="1:13" ht="20.100000000000001" customHeight="1" thickBot="1" x14ac:dyDescent="0.3">
      <c r="A55" s="1995"/>
      <c r="B55" s="829" t="s">
        <v>18</v>
      </c>
      <c r="C55" s="832">
        <v>1202</v>
      </c>
      <c r="D55" s="832">
        <v>1130</v>
      </c>
      <c r="E55" s="832">
        <v>24</v>
      </c>
      <c r="F55" s="832">
        <v>250</v>
      </c>
      <c r="G55" s="832">
        <f t="shared" si="1"/>
        <v>2606</v>
      </c>
      <c r="H55" s="782" t="s">
        <v>369</v>
      </c>
      <c r="I55" s="1998"/>
    </row>
    <row r="56" spans="1:13" ht="20.100000000000001" customHeight="1" thickBot="1" x14ac:dyDescent="0.3">
      <c r="A56" s="1996"/>
      <c r="B56" s="763" t="s">
        <v>0</v>
      </c>
      <c r="C56" s="842">
        <f>SUM(C52:C55)</f>
        <v>4129</v>
      </c>
      <c r="D56" s="842">
        <f>SUM(D52:D55)</f>
        <v>2373</v>
      </c>
      <c r="E56" s="842">
        <f>SUM(E52:E55)</f>
        <v>326</v>
      </c>
      <c r="F56" s="842">
        <f>SUM(F52:F55)</f>
        <v>992</v>
      </c>
      <c r="G56" s="842">
        <f t="shared" si="1"/>
        <v>7820</v>
      </c>
      <c r="H56" s="764" t="s">
        <v>372</v>
      </c>
      <c r="I56" s="1999"/>
    </row>
    <row r="57" spans="1:13" s="453" customFormat="1" ht="20.100000000000001" customHeight="1" x14ac:dyDescent="0.35">
      <c r="A57" s="2012" t="s">
        <v>696</v>
      </c>
      <c r="B57" s="833" t="s">
        <v>512</v>
      </c>
      <c r="C57" s="834">
        <v>9618</v>
      </c>
      <c r="D57" s="834">
        <v>3977</v>
      </c>
      <c r="E57" s="834">
        <v>738</v>
      </c>
      <c r="F57" s="834">
        <v>65</v>
      </c>
      <c r="G57" s="834">
        <f t="shared" ref="G57:G66" si="2">SUM(C57:F57)</f>
        <v>14398</v>
      </c>
      <c r="H57" s="835" t="s">
        <v>381</v>
      </c>
      <c r="I57" s="1982" t="s">
        <v>689</v>
      </c>
      <c r="J57" s="1376"/>
    </row>
    <row r="58" spans="1:13" s="453" customFormat="1" ht="20.100000000000001" customHeight="1" x14ac:dyDescent="0.35">
      <c r="A58" s="2012"/>
      <c r="B58" s="839" t="s">
        <v>197</v>
      </c>
      <c r="C58" s="832">
        <v>989</v>
      </c>
      <c r="D58" s="832">
        <v>8148</v>
      </c>
      <c r="E58" s="832">
        <v>72</v>
      </c>
      <c r="F58" s="832">
        <v>23</v>
      </c>
      <c r="G58" s="832">
        <f t="shared" si="2"/>
        <v>9232</v>
      </c>
      <c r="H58" s="782" t="s">
        <v>382</v>
      </c>
      <c r="I58" s="1983"/>
      <c r="J58" s="1376"/>
    </row>
    <row r="59" spans="1:13" s="453" customFormat="1" ht="20.100000000000001" customHeight="1" x14ac:dyDescent="0.35">
      <c r="A59" s="2012"/>
      <c r="B59" s="780" t="s">
        <v>513</v>
      </c>
      <c r="C59" s="832">
        <v>194</v>
      </c>
      <c r="D59" s="832">
        <v>389</v>
      </c>
      <c r="E59" s="832">
        <v>144</v>
      </c>
      <c r="F59" s="832">
        <v>59</v>
      </c>
      <c r="G59" s="832">
        <f t="shared" si="2"/>
        <v>786</v>
      </c>
      <c r="H59" s="782" t="s">
        <v>383</v>
      </c>
      <c r="I59" s="1983"/>
      <c r="J59" s="1376"/>
    </row>
    <row r="60" spans="1:13" s="453" customFormat="1" ht="20.100000000000001" customHeight="1" thickBot="1" x14ac:dyDescent="0.4">
      <c r="A60" s="2012"/>
      <c r="B60" s="807" t="s">
        <v>516</v>
      </c>
      <c r="C60" s="830">
        <v>1462</v>
      </c>
      <c r="D60" s="830">
        <v>669</v>
      </c>
      <c r="E60" s="830">
        <v>98</v>
      </c>
      <c r="F60" s="830">
        <v>30</v>
      </c>
      <c r="G60" s="830">
        <f t="shared" si="2"/>
        <v>2259</v>
      </c>
      <c r="H60" s="808" t="s">
        <v>369</v>
      </c>
      <c r="I60" s="1983"/>
      <c r="J60" s="1376"/>
    </row>
    <row r="61" spans="1:13" s="453" customFormat="1" ht="20.100000000000001" customHeight="1" thickBot="1" x14ac:dyDescent="0.4">
      <c r="A61" s="2013"/>
      <c r="B61" s="763" t="s">
        <v>517</v>
      </c>
      <c r="C61" s="843">
        <f>SUM(C57:C60)</f>
        <v>12263</v>
      </c>
      <c r="D61" s="843">
        <f>SUM(D57:D60)</f>
        <v>13183</v>
      </c>
      <c r="E61" s="843">
        <f>SUM(E57:E60)</f>
        <v>1052</v>
      </c>
      <c r="F61" s="843">
        <f>SUM(F57:F60)</f>
        <v>177</v>
      </c>
      <c r="G61" s="843">
        <f t="shared" si="2"/>
        <v>26675</v>
      </c>
      <c r="H61" s="764" t="s">
        <v>372</v>
      </c>
      <c r="I61" s="1984"/>
      <c r="J61" s="1376"/>
    </row>
    <row r="62" spans="1:13" ht="20.100000000000001" customHeight="1" x14ac:dyDescent="0.25">
      <c r="A62" s="2012" t="s">
        <v>610</v>
      </c>
      <c r="B62" s="833" t="s">
        <v>512</v>
      </c>
      <c r="C62" s="834">
        <v>17238</v>
      </c>
      <c r="D62" s="834">
        <v>5173</v>
      </c>
      <c r="E62" s="834">
        <v>433</v>
      </c>
      <c r="F62" s="834">
        <v>1275</v>
      </c>
      <c r="G62" s="834">
        <f t="shared" si="2"/>
        <v>24119</v>
      </c>
      <c r="H62" s="835" t="s">
        <v>381</v>
      </c>
      <c r="I62" s="1982" t="s">
        <v>697</v>
      </c>
      <c r="J62" s="139"/>
      <c r="K62" s="139"/>
      <c r="L62" s="139"/>
      <c r="M62" s="139"/>
    </row>
    <row r="63" spans="1:13" ht="20.100000000000001" customHeight="1" x14ac:dyDescent="0.25">
      <c r="A63" s="2012"/>
      <c r="B63" s="839" t="s">
        <v>197</v>
      </c>
      <c r="C63" s="832">
        <v>1974</v>
      </c>
      <c r="D63" s="832">
        <v>9956</v>
      </c>
      <c r="E63" s="832">
        <v>1647</v>
      </c>
      <c r="F63" s="832">
        <v>676</v>
      </c>
      <c r="G63" s="832">
        <f t="shared" si="2"/>
        <v>14253</v>
      </c>
      <c r="H63" s="782" t="s">
        <v>382</v>
      </c>
      <c r="I63" s="1983"/>
      <c r="J63" s="139"/>
      <c r="K63" s="139"/>
      <c r="L63" s="139"/>
      <c r="M63" s="139"/>
    </row>
    <row r="64" spans="1:13" ht="20.100000000000001" customHeight="1" x14ac:dyDescent="0.25">
      <c r="A64" s="2012"/>
      <c r="B64" s="780" t="s">
        <v>513</v>
      </c>
      <c r="C64" s="832">
        <v>1875</v>
      </c>
      <c r="D64" s="832">
        <v>1793</v>
      </c>
      <c r="E64" s="832">
        <v>344</v>
      </c>
      <c r="F64" s="832">
        <v>269</v>
      </c>
      <c r="G64" s="832">
        <f t="shared" si="2"/>
        <v>4281</v>
      </c>
      <c r="H64" s="782" t="s">
        <v>383</v>
      </c>
      <c r="I64" s="1983"/>
      <c r="J64" s="139"/>
      <c r="K64" s="139"/>
      <c r="L64" s="139"/>
      <c r="M64" s="139"/>
    </row>
    <row r="65" spans="1:13" ht="20.100000000000001" customHeight="1" thickBot="1" x14ac:dyDescent="0.3">
      <c r="A65" s="2012"/>
      <c r="B65" s="807" t="s">
        <v>516</v>
      </c>
      <c r="C65" s="830">
        <v>6912</v>
      </c>
      <c r="D65" s="830">
        <v>2940</v>
      </c>
      <c r="E65" s="830">
        <v>250</v>
      </c>
      <c r="F65" s="830">
        <v>717</v>
      </c>
      <c r="G65" s="830">
        <f t="shared" si="2"/>
        <v>10819</v>
      </c>
      <c r="H65" s="808" t="s">
        <v>369</v>
      </c>
      <c r="I65" s="1983"/>
      <c r="J65" s="139"/>
      <c r="K65" s="139"/>
      <c r="L65" s="139"/>
      <c r="M65" s="139"/>
    </row>
    <row r="66" spans="1:13" ht="20.100000000000001" customHeight="1" thickBot="1" x14ac:dyDescent="0.3">
      <c r="A66" s="2013"/>
      <c r="B66" s="763" t="s">
        <v>517</v>
      </c>
      <c r="C66" s="843">
        <f>SUM(C62:C65)</f>
        <v>27999</v>
      </c>
      <c r="D66" s="843">
        <f>SUM(D62:D65)</f>
        <v>19862</v>
      </c>
      <c r="E66" s="843">
        <f>SUM(E62:E65)</f>
        <v>2674</v>
      </c>
      <c r="F66" s="843">
        <f>SUM(F62:F65)</f>
        <v>2937</v>
      </c>
      <c r="G66" s="843">
        <f t="shared" si="2"/>
        <v>53472</v>
      </c>
      <c r="H66" s="764" t="s">
        <v>372</v>
      </c>
      <c r="I66" s="1984"/>
    </row>
    <row r="116" spans="8:8" ht="15" x14ac:dyDescent="0.25">
      <c r="H116"/>
    </row>
    <row r="117" spans="8:8" ht="15" x14ac:dyDescent="0.25">
      <c r="H117"/>
    </row>
  </sheetData>
  <mergeCells count="35">
    <mergeCell ref="A1:I1"/>
    <mergeCell ref="A4:A5"/>
    <mergeCell ref="B4:B5"/>
    <mergeCell ref="C4:F4"/>
    <mergeCell ref="G4:G5"/>
    <mergeCell ref="H4:H5"/>
    <mergeCell ref="A2:I2"/>
    <mergeCell ref="I4:I5"/>
    <mergeCell ref="A22:A26"/>
    <mergeCell ref="A32:A36"/>
    <mergeCell ref="A12:A16"/>
    <mergeCell ref="A6:B6"/>
    <mergeCell ref="A62:A66"/>
    <mergeCell ref="A27:A31"/>
    <mergeCell ref="A42:A46"/>
    <mergeCell ref="A57:A61"/>
    <mergeCell ref="A47:A51"/>
    <mergeCell ref="K37:K41"/>
    <mergeCell ref="S37:T41"/>
    <mergeCell ref="A52:A56"/>
    <mergeCell ref="I52:I56"/>
    <mergeCell ref="I57:I61"/>
    <mergeCell ref="A37:A41"/>
    <mergeCell ref="I47:I51"/>
    <mergeCell ref="I7:I11"/>
    <mergeCell ref="I12:I16"/>
    <mergeCell ref="I17:I21"/>
    <mergeCell ref="A7:A11"/>
    <mergeCell ref="A17:A21"/>
    <mergeCell ref="I62:I66"/>
    <mergeCell ref="I22:I26"/>
    <mergeCell ref="I27:I31"/>
    <mergeCell ref="I32:I36"/>
    <mergeCell ref="I37:I41"/>
    <mergeCell ref="I42:I46"/>
  </mergeCells>
  <printOptions horizontalCentered="1"/>
  <pageMargins left="0.23622047244094499" right="0.23622047244094499" top="0.74803149606299202" bottom="0.74803149606299202" header="0.31496062992126" footer="0.31496062992126"/>
  <pageSetup paperSize="9" scale="52" orientation="portrait" r:id="rId1"/>
  <headerFooter>
    <oddFooter>&amp;C&amp;14 &amp;"Arial,Bold"44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27"/>
  <sheetViews>
    <sheetView rightToLeft="1" view="pageBreakPreview" topLeftCell="A43" zoomScale="80" zoomScaleNormal="90" zoomScaleSheetLayoutView="80" workbookViewId="0">
      <selection activeCell="L13" sqref="L13"/>
    </sheetView>
  </sheetViews>
  <sheetFormatPr defaultRowHeight="31.5" x14ac:dyDescent="0.5"/>
  <cols>
    <col min="1" max="1" width="31.7109375" customWidth="1"/>
    <col min="2" max="2" width="12.42578125" customWidth="1"/>
    <col min="3" max="3" width="11.85546875" customWidth="1"/>
    <col min="4" max="4" width="10.42578125" customWidth="1"/>
    <col min="5" max="5" width="10.85546875" customWidth="1"/>
    <col min="6" max="6" width="17.85546875" customWidth="1"/>
    <col min="7" max="7" width="16.28515625" customWidth="1"/>
    <col min="8" max="8" width="10.7109375" style="321" customWidth="1"/>
    <col min="9" max="9" width="38.42578125" customWidth="1"/>
    <col min="10" max="10" width="6.5703125" customWidth="1"/>
    <col min="11" max="11" width="4.85546875" customWidth="1"/>
  </cols>
  <sheetData>
    <row r="1" spans="1:9" ht="34.5" customHeight="1" x14ac:dyDescent="0.25">
      <c r="A1" s="1686" t="s">
        <v>1025</v>
      </c>
      <c r="B1" s="1686"/>
      <c r="C1" s="1686"/>
      <c r="D1" s="1686"/>
      <c r="E1" s="1686"/>
      <c r="F1" s="1686"/>
      <c r="G1" s="1686"/>
      <c r="H1" s="1686"/>
      <c r="I1" s="1686"/>
    </row>
    <row r="2" spans="1:9" ht="42" customHeight="1" x14ac:dyDescent="0.25">
      <c r="A2" s="1686" t="s">
        <v>1029</v>
      </c>
      <c r="B2" s="1686"/>
      <c r="C2" s="1686"/>
      <c r="D2" s="1686"/>
      <c r="E2" s="1686"/>
      <c r="F2" s="1686"/>
      <c r="G2" s="1686"/>
      <c r="H2" s="1686"/>
      <c r="I2" s="1686"/>
    </row>
    <row r="3" spans="1:9" s="453" customFormat="1" ht="21.6" customHeight="1" thickBot="1" x14ac:dyDescent="0.3">
      <c r="A3" s="354" t="s">
        <v>961</v>
      </c>
      <c r="B3" s="354"/>
      <c r="C3" s="354"/>
      <c r="D3" s="354"/>
      <c r="E3" s="354"/>
      <c r="F3" s="354"/>
      <c r="G3" s="354"/>
      <c r="H3" s="536"/>
      <c r="I3" s="796" t="s">
        <v>820</v>
      </c>
    </row>
    <row r="4" spans="1:9" ht="32.1" customHeight="1" thickBot="1" x14ac:dyDescent="0.3">
      <c r="A4" s="2016" t="s">
        <v>775</v>
      </c>
      <c r="B4" s="1877" t="s">
        <v>818</v>
      </c>
      <c r="C4" s="1880" t="s">
        <v>819</v>
      </c>
      <c r="D4" s="1837"/>
      <c r="E4" s="1837"/>
      <c r="F4" s="1837"/>
      <c r="G4" s="1877" t="s">
        <v>807</v>
      </c>
      <c r="H4" s="1884" t="s">
        <v>368</v>
      </c>
      <c r="I4" s="2018" t="s">
        <v>855</v>
      </c>
    </row>
    <row r="5" spans="1:9" ht="34.5" customHeight="1" thickBot="1" x14ac:dyDescent="0.3">
      <c r="A5" s="2017"/>
      <c r="B5" s="1838"/>
      <c r="C5" s="709" t="s">
        <v>305</v>
      </c>
      <c r="D5" s="709">
        <v>6</v>
      </c>
      <c r="E5" s="709">
        <v>8</v>
      </c>
      <c r="F5" s="758" t="s">
        <v>640</v>
      </c>
      <c r="G5" s="1838"/>
      <c r="H5" s="1838"/>
      <c r="I5" s="1956"/>
    </row>
    <row r="6" spans="1:9" ht="18.95" customHeight="1" thickBot="1" x14ac:dyDescent="0.3">
      <c r="A6" s="844" t="s">
        <v>816</v>
      </c>
      <c r="B6" s="810"/>
      <c r="C6" s="809"/>
      <c r="D6" s="809"/>
      <c r="E6" s="809"/>
      <c r="F6" s="809"/>
      <c r="G6" s="810"/>
      <c r="H6" s="811"/>
      <c r="I6" s="836" t="s">
        <v>817</v>
      </c>
    </row>
    <row r="7" spans="1:9" ht="18.95" customHeight="1" x14ac:dyDescent="0.25">
      <c r="A7" s="1951" t="s">
        <v>588</v>
      </c>
      <c r="B7" s="803" t="s">
        <v>538</v>
      </c>
      <c r="C7" s="862">
        <v>140</v>
      </c>
      <c r="D7" s="862">
        <v>3</v>
      </c>
      <c r="E7" s="804">
        <v>0</v>
      </c>
      <c r="F7" s="862">
        <v>10</v>
      </c>
      <c r="G7" s="862">
        <f t="shared" ref="G7:G38" si="0">SUM(C7:F7)</f>
        <v>153</v>
      </c>
      <c r="H7" s="806" t="s">
        <v>381</v>
      </c>
      <c r="I7" s="2019" t="s">
        <v>390</v>
      </c>
    </row>
    <row r="8" spans="1:9" ht="18.95" customHeight="1" x14ac:dyDescent="0.25">
      <c r="A8" s="1951"/>
      <c r="B8" s="767" t="s">
        <v>197</v>
      </c>
      <c r="C8" s="818">
        <v>33</v>
      </c>
      <c r="D8" s="818">
        <v>20</v>
      </c>
      <c r="E8" s="819">
        <v>4</v>
      </c>
      <c r="F8" s="818">
        <v>2</v>
      </c>
      <c r="G8" s="818">
        <f t="shared" si="0"/>
        <v>59</v>
      </c>
      <c r="H8" s="757" t="s">
        <v>382</v>
      </c>
      <c r="I8" s="1986"/>
    </row>
    <row r="9" spans="1:9" ht="18.95" customHeight="1" x14ac:dyDescent="0.25">
      <c r="A9" s="1951"/>
      <c r="B9" s="767" t="s">
        <v>17</v>
      </c>
      <c r="C9" s="818">
        <v>12</v>
      </c>
      <c r="D9" s="818">
        <v>1</v>
      </c>
      <c r="E9" s="819">
        <v>0</v>
      </c>
      <c r="F9" s="818">
        <v>10</v>
      </c>
      <c r="G9" s="818">
        <f t="shared" si="0"/>
        <v>23</v>
      </c>
      <c r="H9" s="757" t="s">
        <v>383</v>
      </c>
      <c r="I9" s="1986"/>
    </row>
    <row r="10" spans="1:9" ht="18.95" customHeight="1" thickBot="1" x14ac:dyDescent="0.3">
      <c r="A10" s="1951"/>
      <c r="B10" s="530" t="s">
        <v>18</v>
      </c>
      <c r="C10" s="854">
        <v>158</v>
      </c>
      <c r="D10" s="854">
        <v>19</v>
      </c>
      <c r="E10" s="840">
        <v>3</v>
      </c>
      <c r="F10" s="854">
        <v>16</v>
      </c>
      <c r="G10" s="854">
        <f t="shared" si="0"/>
        <v>196</v>
      </c>
      <c r="H10" s="761" t="s">
        <v>369</v>
      </c>
      <c r="I10" s="1986"/>
    </row>
    <row r="11" spans="1:9" ht="18.95" customHeight="1" thickBot="1" x14ac:dyDescent="0.3">
      <c r="A11" s="1992"/>
      <c r="B11" s="763" t="s">
        <v>0</v>
      </c>
      <c r="C11" s="843">
        <f>SUM(C7:C10)</f>
        <v>343</v>
      </c>
      <c r="D11" s="843">
        <f>SUM(D7:D10)</f>
        <v>43</v>
      </c>
      <c r="E11" s="842">
        <f>SUM(E7:E10)</f>
        <v>7</v>
      </c>
      <c r="F11" s="843">
        <f>SUM(F7:F10)</f>
        <v>38</v>
      </c>
      <c r="G11" s="843">
        <f t="shared" si="0"/>
        <v>431</v>
      </c>
      <c r="H11" s="764" t="s">
        <v>372</v>
      </c>
      <c r="I11" s="1987"/>
    </row>
    <row r="12" spans="1:9" ht="18.95" customHeight="1" x14ac:dyDescent="0.25">
      <c r="A12" s="1951" t="s">
        <v>642</v>
      </c>
      <c r="B12" s="769" t="s">
        <v>538</v>
      </c>
      <c r="C12" s="855">
        <v>309</v>
      </c>
      <c r="D12" s="841">
        <v>86</v>
      </c>
      <c r="E12" s="841">
        <v>46</v>
      </c>
      <c r="F12" s="855">
        <v>0</v>
      </c>
      <c r="G12" s="855">
        <f t="shared" si="0"/>
        <v>441</v>
      </c>
      <c r="H12" s="856" t="s">
        <v>381</v>
      </c>
      <c r="I12" s="1985" t="s">
        <v>392</v>
      </c>
    </row>
    <row r="13" spans="1:9" ht="18.95" customHeight="1" x14ac:dyDescent="0.25">
      <c r="A13" s="1951"/>
      <c r="B13" s="767" t="s">
        <v>197</v>
      </c>
      <c r="C13" s="847">
        <v>68</v>
      </c>
      <c r="D13" s="848">
        <v>38</v>
      </c>
      <c r="E13" s="848">
        <v>14</v>
      </c>
      <c r="F13" s="847">
        <v>0</v>
      </c>
      <c r="G13" s="847">
        <f t="shared" si="0"/>
        <v>120</v>
      </c>
      <c r="H13" s="757" t="s">
        <v>382</v>
      </c>
      <c r="I13" s="1986"/>
    </row>
    <row r="14" spans="1:9" ht="18.95" customHeight="1" x14ac:dyDescent="0.25">
      <c r="A14" s="1951"/>
      <c r="B14" s="767" t="s">
        <v>17</v>
      </c>
      <c r="C14" s="847">
        <v>6</v>
      </c>
      <c r="D14" s="848">
        <v>36</v>
      </c>
      <c r="E14" s="848">
        <v>11</v>
      </c>
      <c r="F14" s="847">
        <v>0</v>
      </c>
      <c r="G14" s="847">
        <f t="shared" si="0"/>
        <v>53</v>
      </c>
      <c r="H14" s="757" t="s">
        <v>383</v>
      </c>
      <c r="I14" s="1986"/>
    </row>
    <row r="15" spans="1:9" ht="18.95" customHeight="1" thickBot="1" x14ac:dyDescent="0.3">
      <c r="A15" s="1951"/>
      <c r="B15" s="530" t="s">
        <v>18</v>
      </c>
      <c r="C15" s="847">
        <v>299</v>
      </c>
      <c r="D15" s="848">
        <v>8</v>
      </c>
      <c r="E15" s="848">
        <v>2</v>
      </c>
      <c r="F15" s="847">
        <v>0</v>
      </c>
      <c r="G15" s="847">
        <f t="shared" si="0"/>
        <v>309</v>
      </c>
      <c r="H15" s="761" t="s">
        <v>369</v>
      </c>
      <c r="I15" s="1986"/>
    </row>
    <row r="16" spans="1:9" ht="18.95" customHeight="1" thickBot="1" x14ac:dyDescent="0.3">
      <c r="A16" s="1992"/>
      <c r="B16" s="763" t="s">
        <v>0</v>
      </c>
      <c r="C16" s="843">
        <f>SUM(C12:C15)</f>
        <v>682</v>
      </c>
      <c r="D16" s="843">
        <f>SUM(D12:D15)</f>
        <v>168</v>
      </c>
      <c r="E16" s="842">
        <f>SUM(E12:E15)</f>
        <v>73</v>
      </c>
      <c r="F16" s="843">
        <v>0</v>
      </c>
      <c r="G16" s="843">
        <f t="shared" si="0"/>
        <v>923</v>
      </c>
      <c r="H16" s="764" t="s">
        <v>372</v>
      </c>
      <c r="I16" s="1987"/>
    </row>
    <row r="17" spans="1:9" ht="18.95" customHeight="1" x14ac:dyDescent="0.25">
      <c r="A17" s="1951" t="s">
        <v>542</v>
      </c>
      <c r="B17" s="769" t="s">
        <v>538</v>
      </c>
      <c r="C17" s="816">
        <v>653</v>
      </c>
      <c r="D17" s="849">
        <v>9</v>
      </c>
      <c r="E17" s="814">
        <v>0</v>
      </c>
      <c r="F17" s="816">
        <v>3</v>
      </c>
      <c r="G17" s="845">
        <f t="shared" si="0"/>
        <v>665</v>
      </c>
      <c r="H17" s="856" t="s">
        <v>381</v>
      </c>
      <c r="I17" s="1985" t="s">
        <v>396</v>
      </c>
    </row>
    <row r="18" spans="1:9" ht="18.95" customHeight="1" x14ac:dyDescent="0.25">
      <c r="A18" s="1951"/>
      <c r="B18" s="767" t="s">
        <v>197</v>
      </c>
      <c r="C18" s="817">
        <v>21</v>
      </c>
      <c r="D18" s="813">
        <v>37</v>
      </c>
      <c r="E18" s="813">
        <v>0</v>
      </c>
      <c r="F18" s="817">
        <v>1</v>
      </c>
      <c r="G18" s="818">
        <f t="shared" si="0"/>
        <v>59</v>
      </c>
      <c r="H18" s="757" t="s">
        <v>382</v>
      </c>
      <c r="I18" s="1986"/>
    </row>
    <row r="19" spans="1:9" ht="18.95" customHeight="1" x14ac:dyDescent="0.25">
      <c r="A19" s="1951"/>
      <c r="B19" s="767" t="s">
        <v>17</v>
      </c>
      <c r="C19" s="817">
        <v>171</v>
      </c>
      <c r="D19" s="813">
        <v>3</v>
      </c>
      <c r="E19" s="813">
        <v>0</v>
      </c>
      <c r="F19" s="817">
        <v>0</v>
      </c>
      <c r="G19" s="818">
        <f t="shared" si="0"/>
        <v>174</v>
      </c>
      <c r="H19" s="757" t="s">
        <v>383</v>
      </c>
      <c r="I19" s="1986"/>
    </row>
    <row r="20" spans="1:9" ht="18.95" customHeight="1" thickBot="1" x14ac:dyDescent="0.3">
      <c r="A20" s="1951"/>
      <c r="B20" s="530" t="s">
        <v>18</v>
      </c>
      <c r="C20" s="817">
        <v>461</v>
      </c>
      <c r="D20" s="813">
        <v>152</v>
      </c>
      <c r="E20" s="813">
        <v>11</v>
      </c>
      <c r="F20" s="817">
        <v>23</v>
      </c>
      <c r="G20" s="818">
        <f t="shared" si="0"/>
        <v>647</v>
      </c>
      <c r="H20" s="761" t="s">
        <v>369</v>
      </c>
      <c r="I20" s="1986"/>
    </row>
    <row r="21" spans="1:9" ht="18.95" customHeight="1" thickBot="1" x14ac:dyDescent="0.3">
      <c r="A21" s="1992"/>
      <c r="B21" s="763" t="s">
        <v>0</v>
      </c>
      <c r="C21" s="843">
        <f>SUM(C17:C20)</f>
        <v>1306</v>
      </c>
      <c r="D21" s="843">
        <f>SUM(D17:D20)</f>
        <v>201</v>
      </c>
      <c r="E21" s="842">
        <f>SUM(E17:E20)</f>
        <v>11</v>
      </c>
      <c r="F21" s="843">
        <f>SUM(F17:F20)</f>
        <v>27</v>
      </c>
      <c r="G21" s="843">
        <f t="shared" si="0"/>
        <v>1545</v>
      </c>
      <c r="H21" s="764" t="s">
        <v>372</v>
      </c>
      <c r="I21" s="1987"/>
    </row>
    <row r="22" spans="1:9" s="459" customFormat="1" ht="18.95" customHeight="1" x14ac:dyDescent="0.25">
      <c r="A22" s="1951" t="s">
        <v>928</v>
      </c>
      <c r="B22" s="769" t="s">
        <v>538</v>
      </c>
      <c r="C22" s="816">
        <v>15</v>
      </c>
      <c r="D22" s="849">
        <v>0</v>
      </c>
      <c r="E22" s="814">
        <v>0</v>
      </c>
      <c r="F22" s="816">
        <v>18</v>
      </c>
      <c r="G22" s="845">
        <f t="shared" si="0"/>
        <v>33</v>
      </c>
      <c r="H22" s="856" t="s">
        <v>381</v>
      </c>
      <c r="I22" s="1985" t="s">
        <v>932</v>
      </c>
    </row>
    <row r="23" spans="1:9" s="459" customFormat="1" ht="18.95" customHeight="1" x14ac:dyDescent="0.25">
      <c r="A23" s="1951"/>
      <c r="B23" s="1080" t="s">
        <v>197</v>
      </c>
      <c r="C23" s="817">
        <v>8</v>
      </c>
      <c r="D23" s="813">
        <v>7</v>
      </c>
      <c r="E23" s="813">
        <v>0</v>
      </c>
      <c r="F23" s="817">
        <v>10</v>
      </c>
      <c r="G23" s="818">
        <f t="shared" si="0"/>
        <v>25</v>
      </c>
      <c r="H23" s="757" t="s">
        <v>382</v>
      </c>
      <c r="I23" s="1986"/>
    </row>
    <row r="24" spans="1:9" s="459" customFormat="1" ht="18.95" customHeight="1" x14ac:dyDescent="0.25">
      <c r="A24" s="1951"/>
      <c r="B24" s="1080" t="s">
        <v>17</v>
      </c>
      <c r="C24" s="817">
        <v>5</v>
      </c>
      <c r="D24" s="813">
        <v>0</v>
      </c>
      <c r="E24" s="813">
        <v>0</v>
      </c>
      <c r="F24" s="817">
        <v>3</v>
      </c>
      <c r="G24" s="818">
        <f t="shared" si="0"/>
        <v>8</v>
      </c>
      <c r="H24" s="757" t="s">
        <v>383</v>
      </c>
      <c r="I24" s="1986"/>
    </row>
    <row r="25" spans="1:9" s="459" customFormat="1" ht="18.95" customHeight="1" thickBot="1" x14ac:dyDescent="0.3">
      <c r="A25" s="1951"/>
      <c r="B25" s="530" t="s">
        <v>18</v>
      </c>
      <c r="C25" s="817">
        <v>11</v>
      </c>
      <c r="D25" s="813">
        <v>0</v>
      </c>
      <c r="E25" s="813">
        <v>0</v>
      </c>
      <c r="F25" s="817">
        <v>1</v>
      </c>
      <c r="G25" s="818">
        <f t="shared" si="0"/>
        <v>12</v>
      </c>
      <c r="H25" s="761" t="s">
        <v>369</v>
      </c>
      <c r="I25" s="1986"/>
    </row>
    <row r="26" spans="1:9" s="459" customFormat="1" ht="18.95" customHeight="1" thickBot="1" x14ac:dyDescent="0.3">
      <c r="A26" s="1992"/>
      <c r="B26" s="763" t="s">
        <v>0</v>
      </c>
      <c r="C26" s="843">
        <f>SUM(C22:C25)</f>
        <v>39</v>
      </c>
      <c r="D26" s="843">
        <f>SUM(D22:D25)</f>
        <v>7</v>
      </c>
      <c r="E26" s="842">
        <v>0</v>
      </c>
      <c r="F26" s="843">
        <f>SUM(F22:F25)</f>
        <v>32</v>
      </c>
      <c r="G26" s="843">
        <f t="shared" si="0"/>
        <v>78</v>
      </c>
      <c r="H26" s="764" t="s">
        <v>372</v>
      </c>
      <c r="I26" s="1987"/>
    </row>
    <row r="27" spans="1:9" ht="18.95" customHeight="1" x14ac:dyDescent="0.25">
      <c r="A27" s="1951" t="s">
        <v>643</v>
      </c>
      <c r="B27" s="769" t="s">
        <v>538</v>
      </c>
      <c r="C27" s="816">
        <v>534</v>
      </c>
      <c r="D27" s="849">
        <v>31</v>
      </c>
      <c r="E27" s="814">
        <v>0</v>
      </c>
      <c r="F27" s="816">
        <v>0</v>
      </c>
      <c r="G27" s="846">
        <f t="shared" si="0"/>
        <v>565</v>
      </c>
      <c r="H27" s="856" t="s">
        <v>381</v>
      </c>
      <c r="I27" s="1985" t="s">
        <v>397</v>
      </c>
    </row>
    <row r="28" spans="1:9" ht="18.95" customHeight="1" x14ac:dyDescent="0.25">
      <c r="A28" s="1951"/>
      <c r="B28" s="767" t="s">
        <v>197</v>
      </c>
      <c r="C28" s="817">
        <v>94</v>
      </c>
      <c r="D28" s="813">
        <v>176</v>
      </c>
      <c r="E28" s="813">
        <v>6</v>
      </c>
      <c r="F28" s="817">
        <v>4</v>
      </c>
      <c r="G28" s="847">
        <f t="shared" si="0"/>
        <v>280</v>
      </c>
      <c r="H28" s="757" t="s">
        <v>382</v>
      </c>
      <c r="I28" s="1986"/>
    </row>
    <row r="29" spans="1:9" ht="18.95" customHeight="1" x14ac:dyDescent="0.25">
      <c r="A29" s="1951"/>
      <c r="B29" s="767" t="s">
        <v>17</v>
      </c>
      <c r="C29" s="818">
        <v>35</v>
      </c>
      <c r="D29" s="819">
        <v>122</v>
      </c>
      <c r="E29" s="819">
        <v>0</v>
      </c>
      <c r="F29" s="818">
        <v>0</v>
      </c>
      <c r="G29" s="847">
        <f t="shared" si="0"/>
        <v>157</v>
      </c>
      <c r="H29" s="757" t="s">
        <v>383</v>
      </c>
      <c r="I29" s="1986"/>
    </row>
    <row r="30" spans="1:9" ht="18.95" customHeight="1" thickBot="1" x14ac:dyDescent="0.3">
      <c r="A30" s="1951"/>
      <c r="B30" s="530" t="s">
        <v>18</v>
      </c>
      <c r="C30" s="817">
        <v>448</v>
      </c>
      <c r="D30" s="813">
        <v>1383</v>
      </c>
      <c r="E30" s="813">
        <v>7</v>
      </c>
      <c r="F30" s="817">
        <v>7</v>
      </c>
      <c r="G30" s="847">
        <f t="shared" si="0"/>
        <v>1845</v>
      </c>
      <c r="H30" s="761" t="s">
        <v>369</v>
      </c>
      <c r="I30" s="1986"/>
    </row>
    <row r="31" spans="1:9" ht="18.95" customHeight="1" thickBot="1" x14ac:dyDescent="0.3">
      <c r="A31" s="1992"/>
      <c r="B31" s="763" t="s">
        <v>0</v>
      </c>
      <c r="C31" s="843">
        <f>SUM(C27:C30)</f>
        <v>1111</v>
      </c>
      <c r="D31" s="843">
        <f>SUM(D27:D30)</f>
        <v>1712</v>
      </c>
      <c r="E31" s="842">
        <f>SUM(E27:E30)</f>
        <v>13</v>
      </c>
      <c r="F31" s="843">
        <f>SUM(F27:F30)</f>
        <v>11</v>
      </c>
      <c r="G31" s="843">
        <f t="shared" si="0"/>
        <v>2847</v>
      </c>
      <c r="H31" s="764" t="s">
        <v>372</v>
      </c>
      <c r="I31" s="1987"/>
    </row>
    <row r="32" spans="1:9" ht="18.95" customHeight="1" x14ac:dyDescent="0.25">
      <c r="A32" s="1951" t="s">
        <v>589</v>
      </c>
      <c r="B32" s="769" t="s">
        <v>538</v>
      </c>
      <c r="C32" s="816">
        <v>314</v>
      </c>
      <c r="D32" s="849">
        <v>26</v>
      </c>
      <c r="E32" s="814">
        <v>0</v>
      </c>
      <c r="F32" s="816">
        <v>0</v>
      </c>
      <c r="G32" s="845">
        <f t="shared" si="0"/>
        <v>340</v>
      </c>
      <c r="H32" s="856" t="s">
        <v>381</v>
      </c>
      <c r="I32" s="1985" t="s">
        <v>399</v>
      </c>
    </row>
    <row r="33" spans="1:9" ht="18.95" customHeight="1" x14ac:dyDescent="0.25">
      <c r="A33" s="1951"/>
      <c r="B33" s="767" t="s">
        <v>197</v>
      </c>
      <c r="C33" s="817">
        <v>10</v>
      </c>
      <c r="D33" s="813">
        <v>32</v>
      </c>
      <c r="E33" s="813">
        <v>3</v>
      </c>
      <c r="F33" s="817">
        <v>0</v>
      </c>
      <c r="G33" s="818">
        <f t="shared" si="0"/>
        <v>45</v>
      </c>
      <c r="H33" s="757" t="s">
        <v>382</v>
      </c>
      <c r="I33" s="1986"/>
    </row>
    <row r="34" spans="1:9" ht="18.95" customHeight="1" x14ac:dyDescent="0.25">
      <c r="A34" s="1951"/>
      <c r="B34" s="767" t="s">
        <v>17</v>
      </c>
      <c r="C34" s="817">
        <v>186</v>
      </c>
      <c r="D34" s="813">
        <v>323</v>
      </c>
      <c r="E34" s="813">
        <v>2</v>
      </c>
      <c r="F34" s="817">
        <v>0</v>
      </c>
      <c r="G34" s="818">
        <f t="shared" si="0"/>
        <v>511</v>
      </c>
      <c r="H34" s="757" t="s">
        <v>383</v>
      </c>
      <c r="I34" s="1986"/>
    </row>
    <row r="35" spans="1:9" ht="18.95" customHeight="1" thickBot="1" x14ac:dyDescent="0.3">
      <c r="A35" s="1951"/>
      <c r="B35" s="530" t="s">
        <v>18</v>
      </c>
      <c r="C35" s="817">
        <v>199</v>
      </c>
      <c r="D35" s="813">
        <v>84</v>
      </c>
      <c r="E35" s="813">
        <v>7</v>
      </c>
      <c r="F35" s="817">
        <v>0</v>
      </c>
      <c r="G35" s="818">
        <f t="shared" si="0"/>
        <v>290</v>
      </c>
      <c r="H35" s="761" t="s">
        <v>369</v>
      </c>
      <c r="I35" s="1986"/>
    </row>
    <row r="36" spans="1:9" ht="18.95" customHeight="1" thickBot="1" x14ac:dyDescent="0.3">
      <c r="A36" s="1992"/>
      <c r="B36" s="763" t="s">
        <v>0</v>
      </c>
      <c r="C36" s="843">
        <f>SUM(C32:C35)</f>
        <v>709</v>
      </c>
      <c r="D36" s="843">
        <f>SUM(D32:D35)</f>
        <v>465</v>
      </c>
      <c r="E36" s="842">
        <f>SUM(E32:E35)</f>
        <v>12</v>
      </c>
      <c r="F36" s="843">
        <v>0</v>
      </c>
      <c r="G36" s="843">
        <f t="shared" si="0"/>
        <v>1186</v>
      </c>
      <c r="H36" s="764" t="s">
        <v>372</v>
      </c>
      <c r="I36" s="1987"/>
    </row>
    <row r="37" spans="1:9" ht="18.95" customHeight="1" x14ac:dyDescent="0.25">
      <c r="A37" s="1951" t="s">
        <v>669</v>
      </c>
      <c r="B37" s="769" t="s">
        <v>538</v>
      </c>
      <c r="C37" s="816">
        <v>65</v>
      </c>
      <c r="D37" s="849">
        <v>14</v>
      </c>
      <c r="E37" s="814">
        <v>1</v>
      </c>
      <c r="F37" s="816">
        <v>0</v>
      </c>
      <c r="G37" s="846">
        <f t="shared" si="0"/>
        <v>80</v>
      </c>
      <c r="H37" s="856" t="s">
        <v>381</v>
      </c>
      <c r="I37" s="1985" t="s">
        <v>400</v>
      </c>
    </row>
    <row r="38" spans="1:9" ht="18.95" customHeight="1" x14ac:dyDescent="0.25">
      <c r="A38" s="1951"/>
      <c r="B38" s="767" t="s">
        <v>197</v>
      </c>
      <c r="C38" s="817">
        <v>28</v>
      </c>
      <c r="D38" s="813">
        <v>46</v>
      </c>
      <c r="E38" s="813">
        <v>4</v>
      </c>
      <c r="F38" s="817">
        <v>0</v>
      </c>
      <c r="G38" s="847">
        <f t="shared" si="0"/>
        <v>78</v>
      </c>
      <c r="H38" s="757" t="s">
        <v>382</v>
      </c>
      <c r="I38" s="1986"/>
    </row>
    <row r="39" spans="1:9" ht="18.95" customHeight="1" x14ac:dyDescent="0.25">
      <c r="A39" s="1951"/>
      <c r="B39" s="767" t="s">
        <v>17</v>
      </c>
      <c r="C39" s="817">
        <v>1</v>
      </c>
      <c r="D39" s="813">
        <v>0</v>
      </c>
      <c r="E39" s="813">
        <v>0</v>
      </c>
      <c r="F39" s="817">
        <v>0</v>
      </c>
      <c r="G39" s="847">
        <f t="shared" ref="G39:G66" si="1">SUM(C39:F39)</f>
        <v>1</v>
      </c>
      <c r="H39" s="757" t="s">
        <v>383</v>
      </c>
      <c r="I39" s="1986"/>
    </row>
    <row r="40" spans="1:9" ht="18.95" customHeight="1" thickBot="1" x14ac:dyDescent="0.3">
      <c r="A40" s="1951"/>
      <c r="B40" s="530" t="s">
        <v>18</v>
      </c>
      <c r="C40" s="817">
        <v>48</v>
      </c>
      <c r="D40" s="813">
        <v>9</v>
      </c>
      <c r="E40" s="813">
        <v>0</v>
      </c>
      <c r="F40" s="817">
        <v>0</v>
      </c>
      <c r="G40" s="847">
        <f t="shared" si="1"/>
        <v>57</v>
      </c>
      <c r="H40" s="761" t="s">
        <v>369</v>
      </c>
      <c r="I40" s="1986"/>
    </row>
    <row r="41" spans="1:9" ht="18.95" customHeight="1" thickBot="1" x14ac:dyDescent="0.3">
      <c r="A41" s="1992"/>
      <c r="B41" s="763" t="s">
        <v>0</v>
      </c>
      <c r="C41" s="843">
        <f>SUM(C37:C40)</f>
        <v>142</v>
      </c>
      <c r="D41" s="843">
        <f>SUM(D37:D40)</f>
        <v>69</v>
      </c>
      <c r="E41" s="842">
        <f>SUM(E37:E40)</f>
        <v>5</v>
      </c>
      <c r="F41" s="843">
        <v>0</v>
      </c>
      <c r="G41" s="843">
        <f t="shared" si="1"/>
        <v>216</v>
      </c>
      <c r="H41" s="764" t="s">
        <v>372</v>
      </c>
      <c r="I41" s="1987"/>
    </row>
    <row r="42" spans="1:9" ht="18.95" customHeight="1" x14ac:dyDescent="0.25">
      <c r="A42" s="1951" t="s">
        <v>543</v>
      </c>
      <c r="B42" s="769" t="s">
        <v>538</v>
      </c>
      <c r="C42" s="816">
        <v>16</v>
      </c>
      <c r="D42" s="849">
        <v>0</v>
      </c>
      <c r="E42" s="814">
        <v>0</v>
      </c>
      <c r="F42" s="816">
        <v>0</v>
      </c>
      <c r="G42" s="845">
        <f t="shared" si="1"/>
        <v>16</v>
      </c>
      <c r="H42" s="856" t="s">
        <v>381</v>
      </c>
      <c r="I42" s="1985" t="s">
        <v>401</v>
      </c>
    </row>
    <row r="43" spans="1:9" ht="18.95" customHeight="1" x14ac:dyDescent="0.25">
      <c r="A43" s="1951"/>
      <c r="B43" s="767" t="s">
        <v>197</v>
      </c>
      <c r="C43" s="817">
        <v>43</v>
      </c>
      <c r="D43" s="813">
        <v>18</v>
      </c>
      <c r="E43" s="813">
        <v>1</v>
      </c>
      <c r="F43" s="817">
        <v>0</v>
      </c>
      <c r="G43" s="818">
        <f t="shared" si="1"/>
        <v>62</v>
      </c>
      <c r="H43" s="757" t="s">
        <v>382</v>
      </c>
      <c r="I43" s="1986"/>
    </row>
    <row r="44" spans="1:9" ht="18.95" customHeight="1" x14ac:dyDescent="0.25">
      <c r="A44" s="1951"/>
      <c r="B44" s="767" t="s">
        <v>17</v>
      </c>
      <c r="C44" s="817">
        <v>2</v>
      </c>
      <c r="D44" s="813">
        <v>1</v>
      </c>
      <c r="E44" s="813">
        <v>0</v>
      </c>
      <c r="F44" s="817">
        <v>0</v>
      </c>
      <c r="G44" s="818">
        <f t="shared" si="1"/>
        <v>3</v>
      </c>
      <c r="H44" s="757" t="s">
        <v>383</v>
      </c>
      <c r="I44" s="1986"/>
    </row>
    <row r="45" spans="1:9" ht="18.95" customHeight="1" thickBot="1" x14ac:dyDescent="0.3">
      <c r="A45" s="1951"/>
      <c r="B45" s="530" t="s">
        <v>18</v>
      </c>
      <c r="C45" s="817">
        <v>36</v>
      </c>
      <c r="D45" s="813">
        <v>2</v>
      </c>
      <c r="E45" s="813">
        <v>0</v>
      </c>
      <c r="F45" s="817">
        <v>0</v>
      </c>
      <c r="G45" s="818">
        <f t="shared" si="1"/>
        <v>38</v>
      </c>
      <c r="H45" s="761" t="s">
        <v>369</v>
      </c>
      <c r="I45" s="1986"/>
    </row>
    <row r="46" spans="1:9" ht="18.95" customHeight="1" thickBot="1" x14ac:dyDescent="0.3">
      <c r="A46" s="1992"/>
      <c r="B46" s="763" t="s">
        <v>0</v>
      </c>
      <c r="C46" s="843">
        <f>SUM(C42:C45)</f>
        <v>97</v>
      </c>
      <c r="D46" s="843">
        <f>SUM(D42:D45)</f>
        <v>21</v>
      </c>
      <c r="E46" s="842">
        <f>SUM(E42:E45)</f>
        <v>1</v>
      </c>
      <c r="F46" s="843">
        <v>0</v>
      </c>
      <c r="G46" s="843">
        <f t="shared" si="1"/>
        <v>119</v>
      </c>
      <c r="H46" s="764" t="s">
        <v>372</v>
      </c>
      <c r="I46" s="1987"/>
    </row>
    <row r="47" spans="1:9" ht="18.95" customHeight="1" x14ac:dyDescent="0.25">
      <c r="A47" s="1951" t="s">
        <v>644</v>
      </c>
      <c r="B47" s="769" t="s">
        <v>538</v>
      </c>
      <c r="C47" s="822">
        <v>210</v>
      </c>
      <c r="D47" s="823">
        <v>55</v>
      </c>
      <c r="E47" s="822">
        <v>6</v>
      </c>
      <c r="F47" s="822">
        <v>2</v>
      </c>
      <c r="G47" s="846">
        <f t="shared" si="1"/>
        <v>273</v>
      </c>
      <c r="H47" s="856" t="s">
        <v>381</v>
      </c>
      <c r="I47" s="1985" t="s">
        <v>402</v>
      </c>
    </row>
    <row r="48" spans="1:9" ht="18.95" customHeight="1" x14ac:dyDescent="0.25">
      <c r="A48" s="1951"/>
      <c r="B48" s="767" t="s">
        <v>197</v>
      </c>
      <c r="C48" s="818">
        <v>59</v>
      </c>
      <c r="D48" s="819">
        <v>452</v>
      </c>
      <c r="E48" s="818">
        <v>205</v>
      </c>
      <c r="F48" s="818">
        <v>44</v>
      </c>
      <c r="G48" s="847">
        <f t="shared" si="1"/>
        <v>760</v>
      </c>
      <c r="H48" s="757" t="s">
        <v>382</v>
      </c>
      <c r="I48" s="1986"/>
    </row>
    <row r="49" spans="1:9" ht="18.95" customHeight="1" x14ac:dyDescent="0.25">
      <c r="A49" s="1951"/>
      <c r="B49" s="767" t="s">
        <v>17</v>
      </c>
      <c r="C49" s="818">
        <v>145</v>
      </c>
      <c r="D49" s="819">
        <v>314</v>
      </c>
      <c r="E49" s="818">
        <v>17</v>
      </c>
      <c r="F49" s="818">
        <v>0</v>
      </c>
      <c r="G49" s="847">
        <f t="shared" si="1"/>
        <v>476</v>
      </c>
      <c r="H49" s="757" t="s">
        <v>383</v>
      </c>
      <c r="I49" s="1986"/>
    </row>
    <row r="50" spans="1:9" ht="18.95" customHeight="1" thickBot="1" x14ac:dyDescent="0.3">
      <c r="A50" s="1951"/>
      <c r="B50" s="530" t="s">
        <v>18</v>
      </c>
      <c r="C50" s="818">
        <v>875</v>
      </c>
      <c r="D50" s="819">
        <v>620</v>
      </c>
      <c r="E50" s="818">
        <v>37</v>
      </c>
      <c r="F50" s="818">
        <v>28</v>
      </c>
      <c r="G50" s="847">
        <f t="shared" si="1"/>
        <v>1560</v>
      </c>
      <c r="H50" s="761" t="s">
        <v>369</v>
      </c>
      <c r="I50" s="1986"/>
    </row>
    <row r="51" spans="1:9" ht="18.95" customHeight="1" thickBot="1" x14ac:dyDescent="0.3">
      <c r="A51" s="1992"/>
      <c r="B51" s="763" t="s">
        <v>0</v>
      </c>
      <c r="C51" s="843">
        <f>SUM(C47:C50)</f>
        <v>1289</v>
      </c>
      <c r="D51" s="843">
        <f>SUM(D47:D50)</f>
        <v>1441</v>
      </c>
      <c r="E51" s="842">
        <f>SUM(E47:E50)</f>
        <v>265</v>
      </c>
      <c r="F51" s="843">
        <f>SUM(F47:F50)</f>
        <v>74</v>
      </c>
      <c r="G51" s="843">
        <f t="shared" si="1"/>
        <v>3069</v>
      </c>
      <c r="H51" s="764" t="s">
        <v>372</v>
      </c>
      <c r="I51" s="1987"/>
    </row>
    <row r="52" spans="1:9" s="459" customFormat="1" ht="18.95" customHeight="1" x14ac:dyDescent="0.25">
      <c r="A52" s="1951" t="s">
        <v>645</v>
      </c>
      <c r="B52" s="769" t="s">
        <v>538</v>
      </c>
      <c r="C52" s="822">
        <v>123</v>
      </c>
      <c r="D52" s="823">
        <v>61</v>
      </c>
      <c r="E52" s="822">
        <v>2</v>
      </c>
      <c r="F52" s="822">
        <v>0</v>
      </c>
      <c r="G52" s="846">
        <f t="shared" si="1"/>
        <v>186</v>
      </c>
      <c r="H52" s="856" t="s">
        <v>381</v>
      </c>
      <c r="I52" s="1985" t="s">
        <v>404</v>
      </c>
    </row>
    <row r="53" spans="1:9" s="459" customFormat="1" ht="18.95" customHeight="1" x14ac:dyDescent="0.25">
      <c r="A53" s="1951"/>
      <c r="B53" s="767" t="s">
        <v>197</v>
      </c>
      <c r="C53" s="818">
        <v>52</v>
      </c>
      <c r="D53" s="819">
        <v>199</v>
      </c>
      <c r="E53" s="818">
        <v>12</v>
      </c>
      <c r="F53" s="818">
        <v>0</v>
      </c>
      <c r="G53" s="847">
        <f t="shared" si="1"/>
        <v>263</v>
      </c>
      <c r="H53" s="757" t="s">
        <v>382</v>
      </c>
      <c r="I53" s="1986"/>
    </row>
    <row r="54" spans="1:9" s="459" customFormat="1" ht="18.95" customHeight="1" x14ac:dyDescent="0.25">
      <c r="A54" s="1951"/>
      <c r="B54" s="767" t="s">
        <v>17</v>
      </c>
      <c r="C54" s="818">
        <v>237</v>
      </c>
      <c r="D54" s="819">
        <v>98</v>
      </c>
      <c r="E54" s="818">
        <v>16</v>
      </c>
      <c r="F54" s="818">
        <v>2</v>
      </c>
      <c r="G54" s="847">
        <f t="shared" si="1"/>
        <v>353</v>
      </c>
      <c r="H54" s="757" t="s">
        <v>383</v>
      </c>
      <c r="I54" s="1986"/>
    </row>
    <row r="55" spans="1:9" s="459" customFormat="1" ht="18.95" customHeight="1" thickBot="1" x14ac:dyDescent="0.3">
      <c r="A55" s="1951"/>
      <c r="B55" s="530" t="s">
        <v>18</v>
      </c>
      <c r="C55" s="818">
        <v>141</v>
      </c>
      <c r="D55" s="819">
        <v>190</v>
      </c>
      <c r="E55" s="818">
        <v>31</v>
      </c>
      <c r="F55" s="818">
        <v>0</v>
      </c>
      <c r="G55" s="847">
        <f t="shared" si="1"/>
        <v>362</v>
      </c>
      <c r="H55" s="761" t="s">
        <v>369</v>
      </c>
      <c r="I55" s="1986"/>
    </row>
    <row r="56" spans="1:9" s="459" customFormat="1" ht="18.95" customHeight="1" thickBot="1" x14ac:dyDescent="0.3">
      <c r="A56" s="1992"/>
      <c r="B56" s="763" t="s">
        <v>0</v>
      </c>
      <c r="C56" s="843">
        <f>SUM(C52:C55)</f>
        <v>553</v>
      </c>
      <c r="D56" s="843">
        <f>SUM(D52:D55)</f>
        <v>548</v>
      </c>
      <c r="E56" s="842">
        <f>SUM(E52:E55)</f>
        <v>61</v>
      </c>
      <c r="F56" s="843">
        <f>SUM(F52:F55)</f>
        <v>2</v>
      </c>
      <c r="G56" s="843">
        <f t="shared" si="1"/>
        <v>1164</v>
      </c>
      <c r="H56" s="764" t="s">
        <v>372</v>
      </c>
      <c r="I56" s="1987"/>
    </row>
    <row r="57" spans="1:9" s="459" customFormat="1" ht="18.95" customHeight="1" x14ac:dyDescent="0.25">
      <c r="A57" s="1951" t="s">
        <v>646</v>
      </c>
      <c r="B57" s="769" t="s">
        <v>538</v>
      </c>
      <c r="C57" s="822">
        <v>631</v>
      </c>
      <c r="D57" s="823">
        <v>105</v>
      </c>
      <c r="E57" s="822">
        <v>6</v>
      </c>
      <c r="F57" s="822">
        <v>11</v>
      </c>
      <c r="G57" s="846">
        <f t="shared" si="1"/>
        <v>753</v>
      </c>
      <c r="H57" s="856" t="s">
        <v>381</v>
      </c>
      <c r="I57" s="1985" t="s">
        <v>406</v>
      </c>
    </row>
    <row r="58" spans="1:9" s="459" customFormat="1" ht="18.95" customHeight="1" x14ac:dyDescent="0.25">
      <c r="A58" s="1951"/>
      <c r="B58" s="767" t="s">
        <v>197</v>
      </c>
      <c r="C58" s="818">
        <v>82</v>
      </c>
      <c r="D58" s="819">
        <v>219</v>
      </c>
      <c r="E58" s="818">
        <v>21</v>
      </c>
      <c r="F58" s="818">
        <v>6</v>
      </c>
      <c r="G58" s="847">
        <f t="shared" si="1"/>
        <v>328</v>
      </c>
      <c r="H58" s="757" t="s">
        <v>382</v>
      </c>
      <c r="I58" s="1986"/>
    </row>
    <row r="59" spans="1:9" s="459" customFormat="1" ht="18.95" customHeight="1" x14ac:dyDescent="0.25">
      <c r="A59" s="1951"/>
      <c r="B59" s="767" t="s">
        <v>17</v>
      </c>
      <c r="C59" s="818">
        <v>288</v>
      </c>
      <c r="D59" s="819">
        <v>67</v>
      </c>
      <c r="E59" s="818">
        <v>1</v>
      </c>
      <c r="F59" s="818">
        <v>2</v>
      </c>
      <c r="G59" s="847">
        <f t="shared" si="1"/>
        <v>358</v>
      </c>
      <c r="H59" s="757" t="s">
        <v>383</v>
      </c>
      <c r="I59" s="1986"/>
    </row>
    <row r="60" spans="1:9" s="459" customFormat="1" ht="18.95" customHeight="1" thickBot="1" x14ac:dyDescent="0.3">
      <c r="A60" s="1951"/>
      <c r="B60" s="530" t="s">
        <v>18</v>
      </c>
      <c r="C60" s="818">
        <v>448</v>
      </c>
      <c r="D60" s="819">
        <v>85</v>
      </c>
      <c r="E60" s="818">
        <v>1</v>
      </c>
      <c r="F60" s="818">
        <v>1</v>
      </c>
      <c r="G60" s="847">
        <f t="shared" si="1"/>
        <v>535</v>
      </c>
      <c r="H60" s="761" t="s">
        <v>369</v>
      </c>
      <c r="I60" s="1986"/>
    </row>
    <row r="61" spans="1:9" s="459" customFormat="1" ht="18.95" customHeight="1" thickBot="1" x14ac:dyDescent="0.3">
      <c r="A61" s="1992"/>
      <c r="B61" s="763" t="s">
        <v>0</v>
      </c>
      <c r="C61" s="843">
        <f>SUM(C57:C60)</f>
        <v>1449</v>
      </c>
      <c r="D61" s="843">
        <f>SUM(D57:D60)</f>
        <v>476</v>
      </c>
      <c r="E61" s="842">
        <f>SUM(E57:E60)</f>
        <v>29</v>
      </c>
      <c r="F61" s="843">
        <f>SUM(F57:F60)</f>
        <v>20</v>
      </c>
      <c r="G61" s="843">
        <f t="shared" si="1"/>
        <v>1974</v>
      </c>
      <c r="H61" s="764" t="s">
        <v>372</v>
      </c>
      <c r="I61" s="1987"/>
    </row>
    <row r="62" spans="1:9" s="459" customFormat="1" ht="18.95" customHeight="1" x14ac:dyDescent="0.25">
      <c r="A62" s="1951" t="s">
        <v>590</v>
      </c>
      <c r="B62" s="762" t="s">
        <v>538</v>
      </c>
      <c r="C62" s="850">
        <v>77</v>
      </c>
      <c r="D62" s="801">
        <v>3</v>
      </c>
      <c r="E62" s="850">
        <v>2</v>
      </c>
      <c r="F62" s="850">
        <v>2</v>
      </c>
      <c r="G62" s="850">
        <f t="shared" si="1"/>
        <v>84</v>
      </c>
      <c r="H62" s="861" t="s">
        <v>381</v>
      </c>
      <c r="I62" s="1985" t="s">
        <v>408</v>
      </c>
    </row>
    <row r="63" spans="1:9" s="459" customFormat="1" ht="18.95" customHeight="1" x14ac:dyDescent="0.25">
      <c r="A63" s="1951"/>
      <c r="B63" s="803" t="s">
        <v>197</v>
      </c>
      <c r="C63" s="862">
        <v>1</v>
      </c>
      <c r="D63" s="804">
        <v>5</v>
      </c>
      <c r="E63" s="862">
        <v>0</v>
      </c>
      <c r="F63" s="862">
        <v>0</v>
      </c>
      <c r="G63" s="862">
        <f t="shared" si="1"/>
        <v>6</v>
      </c>
      <c r="H63" s="806" t="s">
        <v>382</v>
      </c>
      <c r="I63" s="1986"/>
    </row>
    <row r="64" spans="1:9" s="459" customFormat="1" ht="18.95" customHeight="1" x14ac:dyDescent="0.25">
      <c r="A64" s="1951"/>
      <c r="B64" s="803" t="s">
        <v>17</v>
      </c>
      <c r="C64" s="862">
        <v>26</v>
      </c>
      <c r="D64" s="804">
        <v>139</v>
      </c>
      <c r="E64" s="862">
        <v>3</v>
      </c>
      <c r="F64" s="862">
        <v>0</v>
      </c>
      <c r="G64" s="862">
        <f t="shared" si="1"/>
        <v>168</v>
      </c>
      <c r="H64" s="806" t="s">
        <v>383</v>
      </c>
      <c r="I64" s="1986"/>
    </row>
    <row r="65" spans="1:9" s="459" customFormat="1" ht="18.95" customHeight="1" thickBot="1" x14ac:dyDescent="0.3">
      <c r="A65" s="1951"/>
      <c r="B65" s="530" t="s">
        <v>18</v>
      </c>
      <c r="C65" s="862">
        <v>37</v>
      </c>
      <c r="D65" s="804">
        <v>11</v>
      </c>
      <c r="E65" s="862">
        <v>0</v>
      </c>
      <c r="F65" s="862">
        <v>1</v>
      </c>
      <c r="G65" s="862">
        <f t="shared" si="1"/>
        <v>49</v>
      </c>
      <c r="H65" s="761" t="s">
        <v>369</v>
      </c>
      <c r="I65" s="1986"/>
    </row>
    <row r="66" spans="1:9" s="459" customFormat="1" ht="18.95" customHeight="1" thickBot="1" x14ac:dyDescent="0.3">
      <c r="A66" s="1968"/>
      <c r="B66" s="763" t="s">
        <v>0</v>
      </c>
      <c r="C66" s="843">
        <f>SUM(C62:C65)</f>
        <v>141</v>
      </c>
      <c r="D66" s="843">
        <f>SUM(D62:D65)</f>
        <v>158</v>
      </c>
      <c r="E66" s="842">
        <f>SUM(E62:E65)</f>
        <v>5</v>
      </c>
      <c r="F66" s="843">
        <f>SUM(F62:F65)</f>
        <v>3</v>
      </c>
      <c r="G66" s="843">
        <f t="shared" si="1"/>
        <v>307</v>
      </c>
      <c r="H66" s="764" t="s">
        <v>372</v>
      </c>
      <c r="I66" s="2020"/>
    </row>
    <row r="67" spans="1:9" ht="15" x14ac:dyDescent="0.25">
      <c r="H67"/>
    </row>
    <row r="68" spans="1:9" ht="15" x14ac:dyDescent="0.25">
      <c r="H68"/>
    </row>
    <row r="74" spans="1:9" x14ac:dyDescent="0.5">
      <c r="G74" s="321"/>
      <c r="H74"/>
    </row>
    <row r="75" spans="1:9" x14ac:dyDescent="0.5">
      <c r="C75" s="433"/>
      <c r="F75" s="433"/>
      <c r="G75" s="434"/>
      <c r="H75"/>
    </row>
    <row r="76" spans="1:9" ht="15" x14ac:dyDescent="0.25">
      <c r="H76"/>
    </row>
    <row r="77" spans="1:9" ht="15" x14ac:dyDescent="0.25">
      <c r="H77"/>
    </row>
    <row r="78" spans="1:9" ht="15" x14ac:dyDescent="0.25">
      <c r="H78"/>
    </row>
    <row r="79" spans="1:9" ht="15" x14ac:dyDescent="0.25">
      <c r="H79"/>
    </row>
    <row r="80" spans="1:9" ht="15" x14ac:dyDescent="0.25">
      <c r="H80"/>
    </row>
    <row r="126" spans="8:8" ht="15" x14ac:dyDescent="0.25">
      <c r="H126"/>
    </row>
    <row r="127" spans="8:8" ht="15" x14ac:dyDescent="0.25">
      <c r="H127"/>
    </row>
  </sheetData>
  <mergeCells count="32">
    <mergeCell ref="A62:A66"/>
    <mergeCell ref="A1:I1"/>
    <mergeCell ref="A4:A5"/>
    <mergeCell ref="B4:B5"/>
    <mergeCell ref="C4:F4"/>
    <mergeCell ref="G4:G5"/>
    <mergeCell ref="A12:A16"/>
    <mergeCell ref="A7:A11"/>
    <mergeCell ref="H4:H5"/>
    <mergeCell ref="A47:A51"/>
    <mergeCell ref="A37:A41"/>
    <mergeCell ref="A42:A46"/>
    <mergeCell ref="A52:A56"/>
    <mergeCell ref="A57:A61"/>
    <mergeCell ref="I62:I66"/>
    <mergeCell ref="A2:I2"/>
    <mergeCell ref="I4:I5"/>
    <mergeCell ref="I37:I41"/>
    <mergeCell ref="I42:I46"/>
    <mergeCell ref="I47:I51"/>
    <mergeCell ref="I52:I56"/>
    <mergeCell ref="I22:I26"/>
    <mergeCell ref="A17:A21"/>
    <mergeCell ref="A27:A31"/>
    <mergeCell ref="A32:A36"/>
    <mergeCell ref="I57:I61"/>
    <mergeCell ref="I7:I11"/>
    <mergeCell ref="I12:I16"/>
    <mergeCell ref="I17:I21"/>
    <mergeCell ref="I27:I31"/>
    <mergeCell ref="I32:I36"/>
    <mergeCell ref="A22:A26"/>
  </mergeCells>
  <printOptions horizontalCentered="1"/>
  <pageMargins left="0.23622047244094499" right="0.23622047244094499" top="0.74803149606299202" bottom="0.74803149606299202" header="0.31496062992126" footer="0.31496062992126"/>
  <pageSetup paperSize="9" scale="56" orientation="portrait" r:id="rId1"/>
  <headerFooter>
    <oddFooter>&amp;C&amp;14 &amp;"Arial,Bold"45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35"/>
  <sheetViews>
    <sheetView rightToLeft="1" view="pageBreakPreview" zoomScale="60" zoomScaleNormal="60" workbookViewId="0">
      <selection activeCell="N32" sqref="N32"/>
    </sheetView>
  </sheetViews>
  <sheetFormatPr defaultColWidth="9.140625" defaultRowHeight="18.75" x14ac:dyDescent="0.3"/>
  <cols>
    <col min="1" max="1" width="25.28515625" style="309" customWidth="1"/>
    <col min="2" max="2" width="11.140625" style="309" customWidth="1"/>
    <col min="3" max="3" width="11.5703125" style="309" customWidth="1"/>
    <col min="4" max="5" width="8.42578125" style="309" customWidth="1"/>
    <col min="6" max="6" width="12" style="309" customWidth="1"/>
    <col min="7" max="8" width="11.5703125" style="309" customWidth="1"/>
    <col min="9" max="9" width="10.7109375" style="309" customWidth="1"/>
    <col min="10" max="10" width="8.28515625" style="309" customWidth="1"/>
    <col min="11" max="11" width="7.85546875" style="309" customWidth="1"/>
    <col min="12" max="12" width="10" style="309" customWidth="1"/>
    <col min="13" max="13" width="10.7109375" style="309" customWidth="1"/>
    <col min="14" max="14" width="12.28515625" style="309" customWidth="1"/>
    <col min="15" max="15" width="18.42578125" style="309" customWidth="1"/>
    <col min="16" max="16" width="9.5703125" style="309" customWidth="1"/>
    <col min="17" max="17" width="16.28515625" style="309" customWidth="1"/>
    <col min="18" max="18" width="10.7109375" style="309" customWidth="1"/>
    <col min="19" max="19" width="37.28515625" style="340" customWidth="1"/>
    <col min="20" max="16384" width="9.140625" style="309"/>
  </cols>
  <sheetData>
    <row r="1" spans="1:33" ht="23.1" customHeight="1" x14ac:dyDescent="0.3">
      <c r="A1" s="1512" t="s">
        <v>992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</row>
    <row r="2" spans="1:33" ht="20.100000000000001" customHeight="1" x14ac:dyDescent="0.3">
      <c r="A2" s="1512" t="s">
        <v>993</v>
      </c>
      <c r="B2" s="1512"/>
      <c r="C2" s="1512"/>
      <c r="D2" s="1512"/>
      <c r="E2" s="1512"/>
      <c r="F2" s="1512"/>
      <c r="G2" s="1512"/>
      <c r="H2" s="1512"/>
      <c r="I2" s="1512"/>
      <c r="J2" s="1512"/>
      <c r="K2" s="1512"/>
      <c r="L2" s="1512"/>
      <c r="M2" s="1512"/>
      <c r="N2" s="1512"/>
      <c r="O2" s="1512"/>
      <c r="P2" s="1512"/>
      <c r="Q2" s="1512"/>
      <c r="R2" s="1512"/>
      <c r="S2" s="1512"/>
    </row>
    <row r="3" spans="1:33" ht="20.100000000000001" customHeight="1" thickBot="1" x14ac:dyDescent="0.35">
      <c r="A3" s="1524" t="s">
        <v>692</v>
      </c>
      <c r="B3" s="1524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486" t="s">
        <v>863</v>
      </c>
    </row>
    <row r="4" spans="1:33" ht="33" customHeight="1" thickBot="1" x14ac:dyDescent="0.35">
      <c r="A4" s="1461" t="s">
        <v>775</v>
      </c>
      <c r="B4" s="1508" t="s">
        <v>693</v>
      </c>
      <c r="C4" s="1508"/>
      <c r="D4" s="1508"/>
      <c r="E4" s="1508"/>
      <c r="F4" s="1508"/>
      <c r="G4" s="1508" t="s">
        <v>694</v>
      </c>
      <c r="H4" s="1508"/>
      <c r="I4" s="1508"/>
      <c r="J4" s="1508"/>
      <c r="K4" s="1508"/>
      <c r="L4" s="1508"/>
      <c r="M4" s="1508"/>
      <c r="N4" s="1508" t="s">
        <v>12</v>
      </c>
      <c r="O4" s="1508" t="s">
        <v>13</v>
      </c>
      <c r="P4" s="1508" t="s">
        <v>565</v>
      </c>
      <c r="Q4" s="1508" t="s">
        <v>558</v>
      </c>
      <c r="R4" s="1516" t="s">
        <v>16</v>
      </c>
      <c r="S4" s="1518" t="s">
        <v>862</v>
      </c>
    </row>
    <row r="5" spans="1:33" ht="27.75" customHeight="1" thickBot="1" x14ac:dyDescent="0.35">
      <c r="A5" s="1513"/>
      <c r="B5" s="1508" t="s">
        <v>289</v>
      </c>
      <c r="C5" s="1508" t="s">
        <v>197</v>
      </c>
      <c r="D5" s="1508" t="s">
        <v>17</v>
      </c>
      <c r="E5" s="1508" t="s">
        <v>18</v>
      </c>
      <c r="F5" s="1508" t="s">
        <v>4</v>
      </c>
      <c r="G5" s="1508" t="s">
        <v>19</v>
      </c>
      <c r="H5" s="1508" t="s">
        <v>20</v>
      </c>
      <c r="I5" s="1510" t="s">
        <v>613</v>
      </c>
      <c r="J5" s="1510"/>
      <c r="K5" s="1510"/>
      <c r="L5" s="1510"/>
      <c r="M5" s="1508" t="s">
        <v>24</v>
      </c>
      <c r="N5" s="1509"/>
      <c r="O5" s="1509"/>
      <c r="P5" s="1509"/>
      <c r="Q5" s="1509"/>
      <c r="R5" s="1517"/>
      <c r="S5" s="1519"/>
    </row>
    <row r="6" spans="1:33" ht="54" customHeight="1" x14ac:dyDescent="0.35">
      <c r="A6" s="1513"/>
      <c r="B6" s="1521"/>
      <c r="C6" s="1522"/>
      <c r="D6" s="1509"/>
      <c r="E6" s="1509"/>
      <c r="F6" s="1509"/>
      <c r="G6" s="1509"/>
      <c r="H6" s="1509"/>
      <c r="I6" s="487" t="s">
        <v>22</v>
      </c>
      <c r="J6" s="487" t="s">
        <v>23</v>
      </c>
      <c r="K6" s="488" t="s">
        <v>191</v>
      </c>
      <c r="L6" s="488" t="s">
        <v>192</v>
      </c>
      <c r="M6" s="1509"/>
      <c r="N6" s="1509"/>
      <c r="O6" s="1509"/>
      <c r="P6" s="1509"/>
      <c r="Q6" s="1509"/>
      <c r="R6" s="1517"/>
      <c r="S6" s="1519"/>
      <c r="T6" s="257"/>
      <c r="AF6" s="309" t="s">
        <v>977</v>
      </c>
    </row>
    <row r="7" spans="1:33" ht="54" customHeight="1" thickBot="1" x14ac:dyDescent="0.4">
      <c r="A7" s="1463"/>
      <c r="B7" s="518" t="s">
        <v>381</v>
      </c>
      <c r="C7" s="518" t="s">
        <v>382</v>
      </c>
      <c r="D7" s="518" t="s">
        <v>383</v>
      </c>
      <c r="E7" s="518" t="s">
        <v>369</v>
      </c>
      <c r="F7" s="518" t="s">
        <v>709</v>
      </c>
      <c r="G7" s="518" t="s">
        <v>373</v>
      </c>
      <c r="H7" s="518" t="s">
        <v>384</v>
      </c>
      <c r="I7" s="518" t="s">
        <v>376</v>
      </c>
      <c r="J7" s="519" t="s">
        <v>385</v>
      </c>
      <c r="K7" s="518" t="s">
        <v>386</v>
      </c>
      <c r="L7" s="518" t="s">
        <v>410</v>
      </c>
      <c r="M7" s="518" t="s">
        <v>379</v>
      </c>
      <c r="N7" s="518" t="s">
        <v>387</v>
      </c>
      <c r="O7" s="518" t="s">
        <v>380</v>
      </c>
      <c r="P7" s="518" t="s">
        <v>677</v>
      </c>
      <c r="Q7" s="518" t="s">
        <v>559</v>
      </c>
      <c r="R7" s="518" t="s">
        <v>388</v>
      </c>
      <c r="S7" s="1520"/>
      <c r="T7" s="257"/>
      <c r="V7" s="309">
        <v>370</v>
      </c>
      <c r="W7" s="1290"/>
      <c r="X7" s="1290"/>
    </row>
    <row r="8" spans="1:33" ht="21.95" customHeight="1" thickBot="1" x14ac:dyDescent="0.35">
      <c r="A8" s="491" t="s">
        <v>637</v>
      </c>
      <c r="B8" s="492"/>
      <c r="C8" s="492"/>
      <c r="D8" s="492"/>
      <c r="E8" s="492"/>
      <c r="F8" s="492"/>
      <c r="G8" s="492"/>
      <c r="H8" s="492"/>
      <c r="I8" s="493"/>
      <c r="J8" s="493"/>
      <c r="K8" s="492"/>
      <c r="L8" s="492"/>
      <c r="M8" s="492"/>
      <c r="N8" s="492"/>
      <c r="O8" s="492"/>
      <c r="P8" s="494"/>
      <c r="Q8" s="494"/>
      <c r="R8" s="1532" t="s">
        <v>698</v>
      </c>
      <c r="S8" s="1532"/>
      <c r="V8" s="309">
        <v>14</v>
      </c>
      <c r="W8" s="1290"/>
      <c r="X8" s="1290"/>
    </row>
    <row r="9" spans="1:33" s="310" customFormat="1" ht="24" customHeight="1" x14ac:dyDescent="0.25">
      <c r="A9" s="497" t="s">
        <v>196</v>
      </c>
      <c r="B9" s="994">
        <v>206</v>
      </c>
      <c r="C9" s="994">
        <v>47</v>
      </c>
      <c r="D9" s="994">
        <v>93</v>
      </c>
      <c r="E9" s="994">
        <v>24</v>
      </c>
      <c r="F9" s="994">
        <f t="shared" ref="F9:F32" si="0">SUM(B9:E9)</f>
        <v>370</v>
      </c>
      <c r="G9" s="994">
        <v>9</v>
      </c>
      <c r="H9" s="994">
        <v>0</v>
      </c>
      <c r="I9" s="994">
        <v>1</v>
      </c>
      <c r="J9" s="994">
        <v>0</v>
      </c>
      <c r="K9" s="994">
        <v>0</v>
      </c>
      <c r="L9" s="994">
        <v>4</v>
      </c>
      <c r="M9" s="994">
        <v>5</v>
      </c>
      <c r="N9" s="994">
        <v>14</v>
      </c>
      <c r="O9" s="994">
        <v>0</v>
      </c>
      <c r="P9" s="994">
        <v>384</v>
      </c>
      <c r="Q9" s="994">
        <v>4</v>
      </c>
      <c r="R9" s="620">
        <f>SUM(P9:Q9)</f>
        <v>388</v>
      </c>
      <c r="S9" s="1193" t="s">
        <v>389</v>
      </c>
      <c r="T9" s="363"/>
      <c r="U9" s="1156"/>
      <c r="V9" s="1156"/>
      <c r="W9" s="1293"/>
      <c r="X9" s="1294"/>
    </row>
    <row r="10" spans="1:33" s="311" customFormat="1" ht="24" customHeight="1" x14ac:dyDescent="0.25">
      <c r="A10" s="501" t="s">
        <v>301</v>
      </c>
      <c r="B10" s="541">
        <v>279</v>
      </c>
      <c r="C10" s="541">
        <v>159</v>
      </c>
      <c r="D10" s="541">
        <v>100</v>
      </c>
      <c r="E10" s="541">
        <v>351</v>
      </c>
      <c r="F10" s="541">
        <f t="shared" si="0"/>
        <v>889</v>
      </c>
      <c r="G10" s="541">
        <v>163</v>
      </c>
      <c r="H10" s="541">
        <v>0</v>
      </c>
      <c r="I10" s="541">
        <v>8</v>
      </c>
      <c r="J10" s="541">
        <v>0</v>
      </c>
      <c r="K10" s="541">
        <v>0</v>
      </c>
      <c r="L10" s="541">
        <v>3</v>
      </c>
      <c r="M10" s="539">
        <f t="shared" ref="M10:M19" si="1">SUM(I10:L10)</f>
        <v>11</v>
      </c>
      <c r="N10" s="539">
        <v>174</v>
      </c>
      <c r="O10" s="541">
        <v>28</v>
      </c>
      <c r="P10" s="540">
        <v>1091</v>
      </c>
      <c r="Q10" s="540">
        <v>1</v>
      </c>
      <c r="R10" s="539">
        <v>1092</v>
      </c>
      <c r="S10" s="504" t="s">
        <v>390</v>
      </c>
      <c r="V10" s="1158">
        <f>SUM(V7:V9)</f>
        <v>384</v>
      </c>
      <c r="W10" s="1295"/>
      <c r="X10" s="1295"/>
    </row>
    <row r="11" spans="1:33" ht="24" customHeight="1" x14ac:dyDescent="0.3">
      <c r="A11" s="501" t="s">
        <v>44</v>
      </c>
      <c r="B11" s="541">
        <v>130</v>
      </c>
      <c r="C11" s="541">
        <v>87</v>
      </c>
      <c r="D11" s="541">
        <v>44</v>
      </c>
      <c r="E11" s="541">
        <v>509</v>
      </c>
      <c r="F11" s="541">
        <f t="shared" si="0"/>
        <v>770</v>
      </c>
      <c r="G11" s="541">
        <v>217</v>
      </c>
      <c r="H11" s="541">
        <v>0</v>
      </c>
      <c r="I11" s="541">
        <v>2</v>
      </c>
      <c r="J11" s="541">
        <v>1</v>
      </c>
      <c r="K11" s="541">
        <v>2</v>
      </c>
      <c r="L11" s="541">
        <v>3</v>
      </c>
      <c r="M11" s="539">
        <f t="shared" si="1"/>
        <v>8</v>
      </c>
      <c r="N11" s="539">
        <v>225</v>
      </c>
      <c r="O11" s="541">
        <v>3</v>
      </c>
      <c r="P11" s="540">
        <v>998</v>
      </c>
      <c r="Q11" s="540">
        <v>2</v>
      </c>
      <c r="R11" s="539">
        <v>1000</v>
      </c>
      <c r="S11" s="504" t="s">
        <v>391</v>
      </c>
      <c r="U11" s="1157"/>
      <c r="V11" s="139"/>
      <c r="W11" s="1291"/>
      <c r="X11" s="1290"/>
    </row>
    <row r="12" spans="1:33" ht="24" customHeight="1" x14ac:dyDescent="0.3">
      <c r="A12" s="501" t="s">
        <v>36</v>
      </c>
      <c r="B12" s="541">
        <v>657</v>
      </c>
      <c r="C12" s="541">
        <v>265</v>
      </c>
      <c r="D12" s="541">
        <v>97</v>
      </c>
      <c r="E12" s="541">
        <v>585</v>
      </c>
      <c r="F12" s="541">
        <f t="shared" si="0"/>
        <v>1604</v>
      </c>
      <c r="G12" s="541">
        <v>320</v>
      </c>
      <c r="H12" s="541">
        <v>12</v>
      </c>
      <c r="I12" s="541">
        <v>86</v>
      </c>
      <c r="J12" s="541">
        <v>0</v>
      </c>
      <c r="K12" s="541">
        <v>6</v>
      </c>
      <c r="L12" s="541">
        <v>26</v>
      </c>
      <c r="M12" s="539">
        <f t="shared" si="1"/>
        <v>118</v>
      </c>
      <c r="N12" s="539">
        <v>450</v>
      </c>
      <c r="O12" s="541">
        <v>336</v>
      </c>
      <c r="P12" s="540">
        <v>2390</v>
      </c>
      <c r="Q12" s="540">
        <v>0</v>
      </c>
      <c r="R12" s="539">
        <v>2390</v>
      </c>
      <c r="S12" s="504" t="s">
        <v>392</v>
      </c>
      <c r="U12" s="1157"/>
      <c r="V12" s="139"/>
      <c r="W12" s="1291"/>
      <c r="X12" s="1290"/>
    </row>
    <row r="13" spans="1:33" ht="24" customHeight="1" x14ac:dyDescent="0.3">
      <c r="A13" s="501" t="s">
        <v>136</v>
      </c>
      <c r="B13" s="541">
        <v>436</v>
      </c>
      <c r="C13" s="541">
        <v>238</v>
      </c>
      <c r="D13" s="541">
        <v>264</v>
      </c>
      <c r="E13" s="541">
        <v>209</v>
      </c>
      <c r="F13" s="541">
        <f t="shared" si="0"/>
        <v>1147</v>
      </c>
      <c r="G13" s="541">
        <v>328</v>
      </c>
      <c r="H13" s="541">
        <v>14</v>
      </c>
      <c r="I13" s="541">
        <v>6</v>
      </c>
      <c r="J13" s="541">
        <v>11</v>
      </c>
      <c r="K13" s="541">
        <v>1</v>
      </c>
      <c r="L13" s="541">
        <v>54</v>
      </c>
      <c r="M13" s="539">
        <f t="shared" si="1"/>
        <v>72</v>
      </c>
      <c r="N13" s="539">
        <v>414</v>
      </c>
      <c r="O13" s="541">
        <v>85</v>
      </c>
      <c r="P13" s="540">
        <v>1646</v>
      </c>
      <c r="Q13" s="540">
        <v>9</v>
      </c>
      <c r="R13" s="539">
        <v>1655</v>
      </c>
      <c r="S13" s="504" t="s">
        <v>393</v>
      </c>
      <c r="U13" s="1157"/>
      <c r="V13" s="139"/>
      <c r="W13" s="1291"/>
      <c r="X13" s="1290"/>
    </row>
    <row r="14" spans="1:33" ht="24" customHeight="1" x14ac:dyDescent="0.3">
      <c r="A14" s="501" t="s">
        <v>35</v>
      </c>
      <c r="B14" s="541">
        <v>292</v>
      </c>
      <c r="C14" s="541">
        <v>124</v>
      </c>
      <c r="D14" s="541">
        <v>133</v>
      </c>
      <c r="E14" s="541">
        <v>647</v>
      </c>
      <c r="F14" s="541">
        <f t="shared" si="0"/>
        <v>1196</v>
      </c>
      <c r="G14" s="541">
        <v>1611</v>
      </c>
      <c r="H14" s="541">
        <v>16</v>
      </c>
      <c r="I14" s="541">
        <v>319</v>
      </c>
      <c r="J14" s="541">
        <v>2</v>
      </c>
      <c r="K14" s="541">
        <v>10</v>
      </c>
      <c r="L14" s="541">
        <v>37</v>
      </c>
      <c r="M14" s="539">
        <f t="shared" si="1"/>
        <v>368</v>
      </c>
      <c r="N14" s="539">
        <v>1995</v>
      </c>
      <c r="O14" s="541">
        <v>28</v>
      </c>
      <c r="P14" s="540">
        <v>3219</v>
      </c>
      <c r="Q14" s="540">
        <v>9</v>
      </c>
      <c r="R14" s="539">
        <v>3228</v>
      </c>
      <c r="S14" s="504" t="s">
        <v>394</v>
      </c>
      <c r="U14" s="1157"/>
      <c r="V14" s="139"/>
      <c r="W14" s="1291"/>
      <c r="X14" s="1290"/>
    </row>
    <row r="15" spans="1:33" ht="24" customHeight="1" x14ac:dyDescent="0.3">
      <c r="A15" s="501" t="s">
        <v>37</v>
      </c>
      <c r="B15" s="541">
        <v>458</v>
      </c>
      <c r="C15" s="541">
        <v>147</v>
      </c>
      <c r="D15" s="541">
        <v>82</v>
      </c>
      <c r="E15" s="541">
        <v>365</v>
      </c>
      <c r="F15" s="541">
        <f t="shared" si="0"/>
        <v>1052</v>
      </c>
      <c r="G15" s="541">
        <v>251</v>
      </c>
      <c r="H15" s="541">
        <v>0</v>
      </c>
      <c r="I15" s="541">
        <v>6</v>
      </c>
      <c r="J15" s="541">
        <v>0</v>
      </c>
      <c r="K15" s="541">
        <v>1</v>
      </c>
      <c r="L15" s="541">
        <v>1</v>
      </c>
      <c r="M15" s="539">
        <f t="shared" si="1"/>
        <v>8</v>
      </c>
      <c r="N15" s="539">
        <v>259</v>
      </c>
      <c r="O15" s="541">
        <v>3</v>
      </c>
      <c r="P15" s="540">
        <v>1314</v>
      </c>
      <c r="Q15" s="540">
        <v>1</v>
      </c>
      <c r="R15" s="539">
        <v>1315</v>
      </c>
      <c r="S15" s="504" t="s">
        <v>395</v>
      </c>
      <c r="U15" s="1157"/>
      <c r="V15" s="139"/>
      <c r="W15" s="1291"/>
      <c r="X15" s="1290"/>
    </row>
    <row r="16" spans="1:33" ht="24" customHeight="1" x14ac:dyDescent="0.3">
      <c r="A16" s="501" t="s">
        <v>123</v>
      </c>
      <c r="B16" s="541">
        <v>190</v>
      </c>
      <c r="C16" s="541">
        <v>69</v>
      </c>
      <c r="D16" s="541">
        <v>35</v>
      </c>
      <c r="E16" s="541">
        <v>130</v>
      </c>
      <c r="F16" s="541">
        <f t="shared" si="0"/>
        <v>424</v>
      </c>
      <c r="G16" s="541">
        <v>297</v>
      </c>
      <c r="H16" s="541">
        <v>22</v>
      </c>
      <c r="I16" s="541">
        <v>188</v>
      </c>
      <c r="J16" s="541">
        <v>0</v>
      </c>
      <c r="K16" s="541">
        <v>3</v>
      </c>
      <c r="L16" s="541">
        <v>10</v>
      </c>
      <c r="M16" s="539">
        <f t="shared" si="1"/>
        <v>201</v>
      </c>
      <c r="N16" s="539">
        <v>520</v>
      </c>
      <c r="O16" s="541">
        <v>12</v>
      </c>
      <c r="P16" s="540">
        <v>956</v>
      </c>
      <c r="Q16" s="540">
        <v>0</v>
      </c>
      <c r="R16" s="539">
        <v>956</v>
      </c>
      <c r="S16" s="504" t="s">
        <v>396</v>
      </c>
      <c r="U16" s="1157"/>
      <c r="V16" s="139"/>
      <c r="W16" s="1291"/>
      <c r="X16" s="1290"/>
      <c r="AG16" s="309" t="s">
        <v>976</v>
      </c>
    </row>
    <row r="17" spans="1:24" ht="36.75" customHeight="1" x14ac:dyDescent="0.3">
      <c r="A17" s="501" t="s">
        <v>928</v>
      </c>
      <c r="B17" s="541">
        <v>271</v>
      </c>
      <c r="C17" s="541">
        <v>288</v>
      </c>
      <c r="D17" s="541">
        <v>73</v>
      </c>
      <c r="E17" s="541">
        <v>227</v>
      </c>
      <c r="F17" s="541">
        <f t="shared" si="0"/>
        <v>859</v>
      </c>
      <c r="G17" s="541">
        <v>466</v>
      </c>
      <c r="H17" s="541">
        <v>0</v>
      </c>
      <c r="I17" s="541">
        <v>10</v>
      </c>
      <c r="J17" s="541">
        <v>8</v>
      </c>
      <c r="K17" s="541">
        <v>3</v>
      </c>
      <c r="L17" s="541">
        <v>5</v>
      </c>
      <c r="M17" s="539">
        <f t="shared" si="1"/>
        <v>26</v>
      </c>
      <c r="N17" s="539">
        <v>492</v>
      </c>
      <c r="O17" s="541">
        <v>0</v>
      </c>
      <c r="P17" s="540">
        <v>1351</v>
      </c>
      <c r="Q17" s="540">
        <v>9</v>
      </c>
      <c r="R17" s="539">
        <v>1360</v>
      </c>
      <c r="S17" s="504" t="s">
        <v>927</v>
      </c>
      <c r="U17" s="1157"/>
      <c r="V17" s="139"/>
      <c r="W17" s="1291"/>
      <c r="X17" s="1290"/>
    </row>
    <row r="18" spans="1:24" ht="24" customHeight="1" x14ac:dyDescent="0.3">
      <c r="A18" s="501" t="s">
        <v>139</v>
      </c>
      <c r="B18" s="541">
        <v>98</v>
      </c>
      <c r="C18" s="541">
        <v>60</v>
      </c>
      <c r="D18" s="541">
        <v>36</v>
      </c>
      <c r="E18" s="541">
        <v>159</v>
      </c>
      <c r="F18" s="541">
        <f t="shared" si="0"/>
        <v>353</v>
      </c>
      <c r="G18" s="541">
        <v>110</v>
      </c>
      <c r="H18" s="541">
        <v>2</v>
      </c>
      <c r="I18" s="541">
        <v>0</v>
      </c>
      <c r="J18" s="541">
        <v>2</v>
      </c>
      <c r="K18" s="541">
        <v>0</v>
      </c>
      <c r="L18" s="541">
        <v>5</v>
      </c>
      <c r="M18" s="539">
        <f t="shared" si="1"/>
        <v>7</v>
      </c>
      <c r="N18" s="539">
        <v>119</v>
      </c>
      <c r="O18" s="541">
        <v>2</v>
      </c>
      <c r="P18" s="540">
        <v>474</v>
      </c>
      <c r="Q18" s="540">
        <v>0</v>
      </c>
      <c r="R18" s="539">
        <v>474</v>
      </c>
      <c r="S18" s="504" t="s">
        <v>397</v>
      </c>
      <c r="U18" s="1157"/>
      <c r="V18" s="139"/>
      <c r="W18" s="1291"/>
      <c r="X18" s="1290"/>
    </row>
    <row r="19" spans="1:24" ht="33" customHeight="1" x14ac:dyDescent="0.3">
      <c r="A19" s="501" t="s">
        <v>39</v>
      </c>
      <c r="B19" s="541">
        <v>166</v>
      </c>
      <c r="C19" s="541">
        <v>116</v>
      </c>
      <c r="D19" s="541">
        <v>108</v>
      </c>
      <c r="E19" s="541">
        <v>46</v>
      </c>
      <c r="F19" s="541">
        <f t="shared" si="0"/>
        <v>436</v>
      </c>
      <c r="G19" s="541">
        <v>15</v>
      </c>
      <c r="H19" s="541">
        <v>0</v>
      </c>
      <c r="I19" s="541">
        <v>0</v>
      </c>
      <c r="J19" s="541">
        <v>0</v>
      </c>
      <c r="K19" s="541">
        <v>0</v>
      </c>
      <c r="L19" s="541">
        <v>2</v>
      </c>
      <c r="M19" s="539">
        <f t="shared" si="1"/>
        <v>2</v>
      </c>
      <c r="N19" s="539">
        <v>17</v>
      </c>
      <c r="O19" s="541">
        <v>1</v>
      </c>
      <c r="P19" s="540">
        <v>452</v>
      </c>
      <c r="Q19" s="540">
        <v>0</v>
      </c>
      <c r="R19" s="539">
        <v>452</v>
      </c>
      <c r="S19" s="504" t="s">
        <v>398</v>
      </c>
      <c r="U19" s="1157"/>
      <c r="V19" s="139"/>
      <c r="W19" s="1291"/>
      <c r="X19" s="1290"/>
    </row>
    <row r="20" spans="1:24" ht="24" customHeight="1" x14ac:dyDescent="0.3">
      <c r="A20" s="501" t="s">
        <v>33</v>
      </c>
      <c r="B20" s="541">
        <v>357</v>
      </c>
      <c r="C20" s="541">
        <v>87</v>
      </c>
      <c r="D20" s="541">
        <v>473</v>
      </c>
      <c r="E20" s="541">
        <v>357</v>
      </c>
      <c r="F20" s="541">
        <f t="shared" si="0"/>
        <v>1274</v>
      </c>
      <c r="G20" s="541">
        <v>798</v>
      </c>
      <c r="H20" s="541">
        <v>0</v>
      </c>
      <c r="I20" s="541">
        <v>33</v>
      </c>
      <c r="J20" s="541">
        <v>40</v>
      </c>
      <c r="K20" s="541">
        <v>1</v>
      </c>
      <c r="L20" s="541">
        <v>46</v>
      </c>
      <c r="M20" s="539">
        <f t="shared" ref="M20:M26" si="2">SUM(I20:L20)</f>
        <v>120</v>
      </c>
      <c r="N20" s="539">
        <v>918</v>
      </c>
      <c r="O20" s="541">
        <v>38</v>
      </c>
      <c r="P20" s="540">
        <v>2230</v>
      </c>
      <c r="Q20" s="540">
        <v>10</v>
      </c>
      <c r="R20" s="539">
        <v>2240</v>
      </c>
      <c r="S20" s="504" t="s">
        <v>399</v>
      </c>
      <c r="U20" s="1157"/>
      <c r="V20" s="139"/>
      <c r="W20" s="1291"/>
      <c r="X20" s="1290"/>
    </row>
    <row r="21" spans="1:24" ht="24" customHeight="1" x14ac:dyDescent="0.3">
      <c r="A21" s="501" t="s">
        <v>134</v>
      </c>
      <c r="B21" s="541">
        <v>156</v>
      </c>
      <c r="C21" s="541">
        <v>113</v>
      </c>
      <c r="D21" s="541">
        <v>383</v>
      </c>
      <c r="E21" s="541">
        <v>246</v>
      </c>
      <c r="F21" s="541">
        <f t="shared" si="0"/>
        <v>898</v>
      </c>
      <c r="G21" s="541">
        <v>1292</v>
      </c>
      <c r="H21" s="541">
        <v>3</v>
      </c>
      <c r="I21" s="541">
        <v>44</v>
      </c>
      <c r="J21" s="541">
        <v>5</v>
      </c>
      <c r="K21" s="541">
        <v>17</v>
      </c>
      <c r="L21" s="541">
        <v>44</v>
      </c>
      <c r="M21" s="539">
        <f t="shared" si="2"/>
        <v>110</v>
      </c>
      <c r="N21" s="539">
        <v>1405</v>
      </c>
      <c r="O21" s="541">
        <v>89</v>
      </c>
      <c r="P21" s="540">
        <v>2392</v>
      </c>
      <c r="Q21" s="540">
        <v>8</v>
      </c>
      <c r="R21" s="539">
        <v>2400</v>
      </c>
      <c r="S21" s="504" t="s">
        <v>400</v>
      </c>
      <c r="U21" s="1157"/>
      <c r="V21" s="139"/>
      <c r="W21" s="1291"/>
      <c r="X21" s="1290"/>
    </row>
    <row r="22" spans="1:24" ht="24" customHeight="1" x14ac:dyDescent="0.3">
      <c r="A22" s="501" t="s">
        <v>30</v>
      </c>
      <c r="B22" s="541">
        <v>318</v>
      </c>
      <c r="C22" s="541">
        <v>346</v>
      </c>
      <c r="D22" s="541">
        <v>231</v>
      </c>
      <c r="E22" s="541">
        <v>272</v>
      </c>
      <c r="F22" s="541">
        <f t="shared" si="0"/>
        <v>1167</v>
      </c>
      <c r="G22" s="541">
        <v>1267</v>
      </c>
      <c r="H22" s="541">
        <v>0</v>
      </c>
      <c r="I22" s="541">
        <v>131</v>
      </c>
      <c r="J22" s="541">
        <v>268</v>
      </c>
      <c r="K22" s="541">
        <v>81</v>
      </c>
      <c r="L22" s="541">
        <v>371</v>
      </c>
      <c r="M22" s="539">
        <f t="shared" si="2"/>
        <v>851</v>
      </c>
      <c r="N22" s="539">
        <v>2118</v>
      </c>
      <c r="O22" s="541">
        <v>300</v>
      </c>
      <c r="P22" s="540">
        <v>3585</v>
      </c>
      <c r="Q22" s="540">
        <v>3</v>
      </c>
      <c r="R22" s="539">
        <v>3588</v>
      </c>
      <c r="S22" s="504" t="s">
        <v>401</v>
      </c>
      <c r="U22" s="1157"/>
      <c r="V22" s="139"/>
      <c r="W22" s="1291"/>
      <c r="X22" s="1290">
        <v>32928</v>
      </c>
    </row>
    <row r="23" spans="1:24" ht="24" customHeight="1" x14ac:dyDescent="0.3">
      <c r="A23" s="501" t="s">
        <v>296</v>
      </c>
      <c r="B23" s="541">
        <v>117</v>
      </c>
      <c r="C23" s="541">
        <v>145</v>
      </c>
      <c r="D23" s="541">
        <v>10</v>
      </c>
      <c r="E23" s="541">
        <v>222</v>
      </c>
      <c r="F23" s="541">
        <f t="shared" si="0"/>
        <v>494</v>
      </c>
      <c r="G23" s="541">
        <v>569</v>
      </c>
      <c r="H23" s="541">
        <v>2</v>
      </c>
      <c r="I23" s="541">
        <v>30</v>
      </c>
      <c r="J23" s="541">
        <v>18</v>
      </c>
      <c r="K23" s="541">
        <v>14</v>
      </c>
      <c r="L23" s="541">
        <v>47</v>
      </c>
      <c r="M23" s="539">
        <f t="shared" si="2"/>
        <v>109</v>
      </c>
      <c r="N23" s="539">
        <v>680</v>
      </c>
      <c r="O23" s="541">
        <v>129</v>
      </c>
      <c r="P23" s="540">
        <v>1303</v>
      </c>
      <c r="Q23" s="540">
        <v>1</v>
      </c>
      <c r="R23" s="539">
        <v>1304</v>
      </c>
      <c r="S23" s="504" t="s">
        <v>402</v>
      </c>
      <c r="U23" s="1157"/>
      <c r="V23" s="139"/>
      <c r="W23" s="1291"/>
      <c r="X23" s="1290"/>
    </row>
    <row r="24" spans="1:24" ht="24" customHeight="1" x14ac:dyDescent="0.3">
      <c r="A24" s="501" t="s">
        <v>42</v>
      </c>
      <c r="B24" s="541">
        <v>218</v>
      </c>
      <c r="C24" s="541">
        <v>130</v>
      </c>
      <c r="D24" s="541">
        <v>13</v>
      </c>
      <c r="E24" s="541">
        <v>30</v>
      </c>
      <c r="F24" s="541">
        <f t="shared" si="0"/>
        <v>391</v>
      </c>
      <c r="G24" s="541">
        <v>109</v>
      </c>
      <c r="H24" s="541">
        <v>1</v>
      </c>
      <c r="I24" s="541">
        <v>1</v>
      </c>
      <c r="J24" s="541">
        <v>2</v>
      </c>
      <c r="K24" s="541">
        <v>0</v>
      </c>
      <c r="L24" s="541"/>
      <c r="M24" s="539">
        <f t="shared" si="2"/>
        <v>3</v>
      </c>
      <c r="N24" s="539">
        <v>113</v>
      </c>
      <c r="O24" s="541">
        <v>8</v>
      </c>
      <c r="P24" s="540">
        <v>512</v>
      </c>
      <c r="Q24" s="540">
        <v>0</v>
      </c>
      <c r="R24" s="539">
        <v>512</v>
      </c>
      <c r="S24" s="504" t="s">
        <v>403</v>
      </c>
      <c r="U24" s="1157"/>
      <c r="V24" s="139"/>
      <c r="W24" s="1291"/>
      <c r="X24" s="1290"/>
    </row>
    <row r="25" spans="1:24" ht="24" customHeight="1" x14ac:dyDescent="0.3">
      <c r="A25" s="501" t="s">
        <v>26</v>
      </c>
      <c r="B25" s="541">
        <v>78</v>
      </c>
      <c r="C25" s="541">
        <v>96</v>
      </c>
      <c r="D25" s="541">
        <v>25</v>
      </c>
      <c r="E25" s="541">
        <v>9</v>
      </c>
      <c r="F25" s="541">
        <f t="shared" si="0"/>
        <v>208</v>
      </c>
      <c r="G25" s="541">
        <v>274</v>
      </c>
      <c r="H25" s="541">
        <v>0</v>
      </c>
      <c r="I25" s="541">
        <v>4</v>
      </c>
      <c r="J25" s="541">
        <v>2</v>
      </c>
      <c r="K25" s="541">
        <v>1</v>
      </c>
      <c r="L25" s="541">
        <v>16</v>
      </c>
      <c r="M25" s="539">
        <f t="shared" si="2"/>
        <v>23</v>
      </c>
      <c r="N25" s="539">
        <v>297</v>
      </c>
      <c r="O25" s="541">
        <v>12</v>
      </c>
      <c r="P25" s="540">
        <v>517</v>
      </c>
      <c r="Q25" s="540">
        <v>0</v>
      </c>
      <c r="R25" s="539">
        <v>517</v>
      </c>
      <c r="S25" s="504" t="s">
        <v>404</v>
      </c>
      <c r="U25" s="1157"/>
      <c r="V25" s="139"/>
      <c r="W25" s="1291"/>
      <c r="X25" s="1290"/>
    </row>
    <row r="26" spans="1:24" ht="33.75" customHeight="1" x14ac:dyDescent="0.3">
      <c r="A26" s="501" t="s">
        <v>34</v>
      </c>
      <c r="B26" s="541">
        <v>1285</v>
      </c>
      <c r="C26" s="541">
        <v>1047</v>
      </c>
      <c r="D26" s="541">
        <v>446</v>
      </c>
      <c r="E26" s="541">
        <v>1367</v>
      </c>
      <c r="F26" s="541">
        <f t="shared" si="0"/>
        <v>4145</v>
      </c>
      <c r="G26" s="541">
        <v>1317</v>
      </c>
      <c r="H26" s="541">
        <v>5</v>
      </c>
      <c r="I26" s="541">
        <v>73</v>
      </c>
      <c r="J26" s="541">
        <v>20</v>
      </c>
      <c r="K26" s="541">
        <v>50</v>
      </c>
      <c r="L26" s="541">
        <v>31</v>
      </c>
      <c r="M26" s="539">
        <f t="shared" si="2"/>
        <v>174</v>
      </c>
      <c r="N26" s="539">
        <v>1496</v>
      </c>
      <c r="O26" s="541">
        <v>156</v>
      </c>
      <c r="P26" s="540">
        <v>5797</v>
      </c>
      <c r="Q26" s="540">
        <v>50</v>
      </c>
      <c r="R26" s="539">
        <v>5847</v>
      </c>
      <c r="S26" s="504" t="s">
        <v>405</v>
      </c>
      <c r="U26" s="1157"/>
      <c r="V26" s="139"/>
      <c r="W26" s="1291">
        <v>1285</v>
      </c>
      <c r="X26" s="1290"/>
    </row>
    <row r="27" spans="1:24" ht="24" customHeight="1" x14ac:dyDescent="0.3">
      <c r="A27" s="501" t="s">
        <v>38</v>
      </c>
      <c r="B27" s="541">
        <v>157</v>
      </c>
      <c r="C27" s="541">
        <v>28</v>
      </c>
      <c r="D27" s="541">
        <v>3</v>
      </c>
      <c r="E27" s="541">
        <v>24</v>
      </c>
      <c r="F27" s="541">
        <f t="shared" si="0"/>
        <v>212</v>
      </c>
      <c r="G27" s="541">
        <v>39</v>
      </c>
      <c r="H27" s="541">
        <v>0</v>
      </c>
      <c r="I27" s="541">
        <v>0</v>
      </c>
      <c r="J27" s="541">
        <v>0</v>
      </c>
      <c r="K27" s="541">
        <v>0</v>
      </c>
      <c r="L27" s="541">
        <v>0</v>
      </c>
      <c r="M27" s="541">
        <v>0</v>
      </c>
      <c r="N27" s="541">
        <v>39</v>
      </c>
      <c r="O27" s="541">
        <v>1</v>
      </c>
      <c r="P27" s="541">
        <v>252</v>
      </c>
      <c r="Q27" s="541">
        <v>1</v>
      </c>
      <c r="R27" s="541">
        <v>253</v>
      </c>
      <c r="S27" s="504" t="s">
        <v>406</v>
      </c>
      <c r="U27" s="1157"/>
      <c r="V27" s="139"/>
      <c r="W27" s="1291">
        <v>227</v>
      </c>
      <c r="X27" s="1290"/>
    </row>
    <row r="28" spans="1:24" ht="24" customHeight="1" x14ac:dyDescent="0.3">
      <c r="A28" s="501" t="s">
        <v>45</v>
      </c>
      <c r="B28" s="541">
        <v>227</v>
      </c>
      <c r="C28" s="541">
        <v>9</v>
      </c>
      <c r="D28" s="541">
        <v>88</v>
      </c>
      <c r="E28" s="541">
        <v>50</v>
      </c>
      <c r="F28" s="541">
        <f t="shared" si="0"/>
        <v>374</v>
      </c>
      <c r="G28" s="541">
        <v>370</v>
      </c>
      <c r="H28" s="541">
        <v>0</v>
      </c>
      <c r="I28" s="541">
        <v>9</v>
      </c>
      <c r="J28" s="541">
        <v>8</v>
      </c>
      <c r="K28" s="541">
        <v>2</v>
      </c>
      <c r="L28" s="541">
        <v>9</v>
      </c>
      <c r="M28" s="539">
        <f>SUM(I28:L28)</f>
        <v>28</v>
      </c>
      <c r="N28" s="539">
        <v>398</v>
      </c>
      <c r="O28" s="541">
        <v>41</v>
      </c>
      <c r="P28" s="540">
        <v>813</v>
      </c>
      <c r="Q28" s="540">
        <v>0</v>
      </c>
      <c r="R28" s="539">
        <v>813</v>
      </c>
      <c r="S28" s="504" t="s">
        <v>407</v>
      </c>
      <c r="U28" s="1157"/>
      <c r="V28" s="139"/>
      <c r="W28" s="1291">
        <f>SUM(W26:W27)</f>
        <v>1512</v>
      </c>
      <c r="X28" s="1290"/>
    </row>
    <row r="29" spans="1:24" ht="24" customHeight="1" x14ac:dyDescent="0.3">
      <c r="A29" s="501" t="s">
        <v>303</v>
      </c>
      <c r="B29" s="541">
        <v>43</v>
      </c>
      <c r="C29" s="541">
        <v>1</v>
      </c>
      <c r="D29" s="541">
        <v>18</v>
      </c>
      <c r="E29" s="541">
        <v>1</v>
      </c>
      <c r="F29" s="541">
        <f t="shared" si="0"/>
        <v>63</v>
      </c>
      <c r="G29" s="541">
        <v>46</v>
      </c>
      <c r="H29" s="541">
        <v>0</v>
      </c>
      <c r="I29" s="541">
        <v>0</v>
      </c>
      <c r="J29" s="541">
        <v>0</v>
      </c>
      <c r="K29" s="541">
        <v>0</v>
      </c>
      <c r="L29" s="541">
        <v>0</v>
      </c>
      <c r="M29" s="539">
        <f>SUM(I29:L29)</f>
        <v>0</v>
      </c>
      <c r="N29" s="539">
        <v>46</v>
      </c>
      <c r="O29" s="541">
        <v>56</v>
      </c>
      <c r="P29" s="540">
        <v>165</v>
      </c>
      <c r="Q29" s="540">
        <v>0</v>
      </c>
      <c r="R29" s="539">
        <v>165</v>
      </c>
      <c r="S29" s="504" t="s">
        <v>408</v>
      </c>
      <c r="U29" s="1157"/>
      <c r="V29" s="139"/>
      <c r="W29" s="1291"/>
      <c r="X29" s="1290"/>
    </row>
    <row r="30" spans="1:24" ht="24" customHeight="1" x14ac:dyDescent="0.3">
      <c r="A30" s="501" t="s">
        <v>48</v>
      </c>
      <c r="B30" s="541">
        <v>170</v>
      </c>
      <c r="C30" s="541">
        <v>149</v>
      </c>
      <c r="D30" s="541">
        <v>2</v>
      </c>
      <c r="E30" s="541">
        <v>65</v>
      </c>
      <c r="F30" s="541">
        <f t="shared" si="0"/>
        <v>386</v>
      </c>
      <c r="G30" s="541">
        <v>270</v>
      </c>
      <c r="H30" s="541">
        <v>1</v>
      </c>
      <c r="I30" s="541">
        <v>4</v>
      </c>
      <c r="J30" s="541">
        <v>1</v>
      </c>
      <c r="K30" s="541">
        <v>0</v>
      </c>
      <c r="L30" s="541">
        <v>1</v>
      </c>
      <c r="M30" s="539">
        <f>SUM(I30:L30)</f>
        <v>6</v>
      </c>
      <c r="N30" s="539">
        <v>277</v>
      </c>
      <c r="O30" s="541">
        <v>14</v>
      </c>
      <c r="P30" s="540">
        <v>677</v>
      </c>
      <c r="Q30" s="540">
        <v>14</v>
      </c>
      <c r="R30" s="539">
        <v>691</v>
      </c>
      <c r="S30" s="504" t="s">
        <v>409</v>
      </c>
      <c r="U30" s="1157"/>
      <c r="V30" s="139"/>
      <c r="W30" s="1157"/>
    </row>
    <row r="31" spans="1:24" ht="33" customHeight="1" thickBot="1" x14ac:dyDescent="0.35">
      <c r="A31" s="501" t="s">
        <v>358</v>
      </c>
      <c r="B31" s="541">
        <v>212</v>
      </c>
      <c r="C31" s="541">
        <v>3</v>
      </c>
      <c r="D31" s="541">
        <v>1</v>
      </c>
      <c r="E31" s="541">
        <v>66</v>
      </c>
      <c r="F31" s="541">
        <f t="shared" si="0"/>
        <v>282</v>
      </c>
      <c r="G31" s="541">
        <v>0</v>
      </c>
      <c r="H31" s="541">
        <v>0</v>
      </c>
      <c r="I31" s="541">
        <v>0</v>
      </c>
      <c r="J31" s="541">
        <v>0</v>
      </c>
      <c r="K31" s="541">
        <v>0</v>
      </c>
      <c r="L31" s="541">
        <v>0</v>
      </c>
      <c r="M31" s="539">
        <v>0</v>
      </c>
      <c r="N31" s="539">
        <v>0</v>
      </c>
      <c r="O31" s="541">
        <v>2</v>
      </c>
      <c r="P31" s="540">
        <v>284</v>
      </c>
      <c r="Q31" s="540">
        <v>4</v>
      </c>
      <c r="R31" s="539">
        <v>288</v>
      </c>
      <c r="S31" s="504" t="s">
        <v>491</v>
      </c>
      <c r="U31" s="1157"/>
      <c r="V31" s="139"/>
      <c r="W31" s="1157"/>
    </row>
    <row r="32" spans="1:24" ht="24" customHeight="1" thickBot="1" x14ac:dyDescent="0.35">
      <c r="A32" s="506" t="s">
        <v>350</v>
      </c>
      <c r="B32" s="542">
        <f>SUM(B9:B31)</f>
        <v>6521</v>
      </c>
      <c r="C32" s="542">
        <f>SUM(C9:C31)</f>
        <v>3754</v>
      </c>
      <c r="D32" s="542">
        <f>SUM(D9:D31)</f>
        <v>2758</v>
      </c>
      <c r="E32" s="542">
        <f>SUM(E9:E31)</f>
        <v>5961</v>
      </c>
      <c r="F32" s="542">
        <f t="shared" si="0"/>
        <v>18994</v>
      </c>
      <c r="G32" s="542">
        <f t="shared" ref="G32:Q32" si="3">SUM(G9:G31)</f>
        <v>10138</v>
      </c>
      <c r="H32" s="542">
        <f t="shared" si="3"/>
        <v>78</v>
      </c>
      <c r="I32" s="542">
        <f t="shared" si="3"/>
        <v>955</v>
      </c>
      <c r="J32" s="542">
        <f t="shared" si="3"/>
        <v>388</v>
      </c>
      <c r="K32" s="542">
        <f t="shared" si="3"/>
        <v>192</v>
      </c>
      <c r="L32" s="542">
        <f t="shared" si="3"/>
        <v>715</v>
      </c>
      <c r="M32" s="542">
        <f t="shared" si="3"/>
        <v>2250</v>
      </c>
      <c r="N32" s="542">
        <f>SUM(N9:N31)</f>
        <v>12466</v>
      </c>
      <c r="O32" s="542">
        <f t="shared" si="3"/>
        <v>1344</v>
      </c>
      <c r="P32" s="542">
        <f t="shared" si="3"/>
        <v>32802</v>
      </c>
      <c r="Q32" s="542">
        <f t="shared" si="3"/>
        <v>126</v>
      </c>
      <c r="R32" s="542">
        <f>SUM(P32:Q32)</f>
        <v>32928</v>
      </c>
      <c r="S32" s="508" t="s">
        <v>686</v>
      </c>
    </row>
    <row r="33" spans="1:19" x14ac:dyDescent="0.3">
      <c r="A33" s="312"/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08"/>
      <c r="O33" s="308"/>
      <c r="P33" s="418"/>
      <c r="Q33" s="415"/>
      <c r="R33" s="308"/>
    </row>
    <row r="34" spans="1:19" x14ac:dyDescent="0.3">
      <c r="A34" s="97"/>
      <c r="B34" s="313"/>
      <c r="C34" s="313"/>
      <c r="D34" s="313"/>
      <c r="E34" s="313"/>
      <c r="F34" s="313"/>
      <c r="G34" s="313"/>
      <c r="H34" s="313"/>
      <c r="I34" s="313"/>
      <c r="J34" s="313"/>
      <c r="K34" s="313" t="s">
        <v>105</v>
      </c>
      <c r="L34" s="313"/>
      <c r="M34" s="313"/>
      <c r="N34" s="313"/>
      <c r="O34" s="313"/>
      <c r="P34" s="313"/>
    </row>
    <row r="35" spans="1:19" x14ac:dyDescent="0.3">
      <c r="A35" s="1533" t="s">
        <v>566</v>
      </c>
      <c r="B35" s="1533"/>
      <c r="C35" s="1533"/>
      <c r="D35" s="1533"/>
      <c r="E35" s="1533"/>
      <c r="F35" s="1533"/>
      <c r="G35" s="1533"/>
      <c r="H35" s="1533"/>
      <c r="I35" s="1533"/>
      <c r="J35" s="1533"/>
      <c r="K35" s="1533"/>
      <c r="L35" s="1533"/>
      <c r="M35" s="1533"/>
      <c r="N35" s="1533"/>
      <c r="O35" s="1533"/>
      <c r="P35" s="1533"/>
      <c r="Q35" s="1533"/>
      <c r="R35" s="1533"/>
      <c r="S35" s="423"/>
    </row>
  </sheetData>
  <mergeCells count="23">
    <mergeCell ref="A3:B3"/>
    <mergeCell ref="A35:R35"/>
    <mergeCell ref="S4:S7"/>
    <mergeCell ref="A1:S1"/>
    <mergeCell ref="A2:S2"/>
    <mergeCell ref="I5:L5"/>
    <mergeCell ref="M5:M6"/>
    <mergeCell ref="R4:R6"/>
    <mergeCell ref="N4:N6"/>
    <mergeCell ref="O4:O6"/>
    <mergeCell ref="A4:A7"/>
    <mergeCell ref="Q4:Q6"/>
    <mergeCell ref="P4:P6"/>
    <mergeCell ref="B4:F4"/>
    <mergeCell ref="G4:M4"/>
    <mergeCell ref="B5:B6"/>
    <mergeCell ref="R8:S8"/>
    <mergeCell ref="C5:C6"/>
    <mergeCell ref="H5:H6"/>
    <mergeCell ref="D5:D6"/>
    <mergeCell ref="E5:E6"/>
    <mergeCell ref="F5:F6"/>
    <mergeCell ref="G5:G6"/>
  </mergeCells>
  <printOptions horizontalCentered="1"/>
  <pageMargins left="0.23622047244094499" right="0.23622047244094499" top="0.74803149606299202" bottom="0.74803149606299202" header="0.31496062992126" footer="0.31496062992126"/>
  <pageSetup paperSize="9" scale="56" orientation="landscape" r:id="rId1"/>
  <headerFooter>
    <oddFooter>&amp;C&amp;14 &amp;"Arial,Bold"12</oddFooter>
  </headerFooter>
  <rowBreaks count="1" manualBreakCount="1">
    <brk id="32" max="15" man="1"/>
  </row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2"/>
  <sheetViews>
    <sheetView rightToLeft="1" view="pageBreakPreview" zoomScale="80" zoomScaleSheetLayoutView="80" workbookViewId="0">
      <selection activeCell="Q17" sqref="Q17"/>
    </sheetView>
  </sheetViews>
  <sheetFormatPr defaultRowHeight="15" x14ac:dyDescent="0.25"/>
  <cols>
    <col min="1" max="1" width="32.28515625" customWidth="1"/>
    <col min="2" max="2" width="12.5703125" customWidth="1"/>
    <col min="3" max="3" width="12.42578125" customWidth="1"/>
    <col min="4" max="4" width="10.5703125" customWidth="1"/>
    <col min="5" max="5" width="11.7109375" customWidth="1"/>
    <col min="6" max="6" width="14.5703125" customWidth="1"/>
    <col min="7" max="7" width="14.42578125" customWidth="1"/>
    <col min="8" max="8" width="14.5703125" customWidth="1"/>
    <col min="9" max="9" width="34.140625" customWidth="1"/>
  </cols>
  <sheetData>
    <row r="1" spans="1:9" s="459" customFormat="1" ht="42" customHeight="1" x14ac:dyDescent="0.25">
      <c r="A1" s="1686" t="s">
        <v>1025</v>
      </c>
      <c r="B1" s="1686"/>
      <c r="C1" s="1686"/>
      <c r="D1" s="1686"/>
      <c r="E1" s="1686"/>
      <c r="F1" s="1686"/>
      <c r="G1" s="1686"/>
      <c r="H1" s="1686"/>
      <c r="I1" s="1686"/>
    </row>
    <row r="2" spans="1:9" s="459" customFormat="1" ht="36.950000000000003" customHeight="1" x14ac:dyDescent="0.25">
      <c r="A2" s="1686" t="s">
        <v>1029</v>
      </c>
      <c r="B2" s="1686"/>
      <c r="C2" s="1686"/>
      <c r="D2" s="1686"/>
      <c r="E2" s="1686"/>
      <c r="F2" s="1686"/>
      <c r="G2" s="1686"/>
      <c r="H2" s="1686"/>
      <c r="I2" s="1686"/>
    </row>
    <row r="3" spans="1:9" ht="25.5" customHeight="1" thickBot="1" x14ac:dyDescent="0.3">
      <c r="A3" s="2030" t="s">
        <v>962</v>
      </c>
      <c r="B3" s="2030"/>
      <c r="C3" s="354"/>
      <c r="D3" s="354"/>
      <c r="E3" s="354"/>
      <c r="F3" s="354"/>
      <c r="G3" s="354"/>
      <c r="H3" s="536"/>
      <c r="I3" s="354" t="s">
        <v>821</v>
      </c>
    </row>
    <row r="4" spans="1:9" ht="47.1" customHeight="1" thickBot="1" x14ac:dyDescent="0.3">
      <c r="A4" s="2018" t="s">
        <v>775</v>
      </c>
      <c r="B4" s="2031" t="s">
        <v>511</v>
      </c>
      <c r="C4" s="2033" t="s">
        <v>804</v>
      </c>
      <c r="D4" s="2031"/>
      <c r="E4" s="2031"/>
      <c r="F4" s="2031"/>
      <c r="G4" s="2033" t="s">
        <v>801</v>
      </c>
      <c r="H4" s="2031" t="s">
        <v>368</v>
      </c>
      <c r="I4" s="2018" t="s">
        <v>855</v>
      </c>
    </row>
    <row r="5" spans="1:9" ht="38.450000000000003" customHeight="1" thickBot="1" x14ac:dyDescent="0.3">
      <c r="A5" s="1956"/>
      <c r="B5" s="2032"/>
      <c r="C5" s="863" t="s">
        <v>305</v>
      </c>
      <c r="D5" s="863">
        <v>6</v>
      </c>
      <c r="E5" s="863">
        <v>8</v>
      </c>
      <c r="F5" s="869" t="s">
        <v>640</v>
      </c>
      <c r="G5" s="2032"/>
      <c r="H5" s="2032"/>
      <c r="I5" s="1956"/>
    </row>
    <row r="6" spans="1:9" s="459" customFormat="1" ht="30" customHeight="1" thickBot="1" x14ac:dyDescent="0.3">
      <c r="A6" s="844" t="s">
        <v>816</v>
      </c>
      <c r="B6" s="810"/>
      <c r="C6" s="809"/>
      <c r="D6" s="809"/>
      <c r="E6" s="809"/>
      <c r="F6" s="809"/>
      <c r="G6" s="810"/>
      <c r="H6" s="811"/>
      <c r="I6" s="836" t="s">
        <v>817</v>
      </c>
    </row>
    <row r="7" spans="1:9" ht="30" customHeight="1" x14ac:dyDescent="0.25">
      <c r="A7" s="1951" t="s">
        <v>647</v>
      </c>
      <c r="B7" s="803" t="s">
        <v>538</v>
      </c>
      <c r="C7" s="862">
        <v>10</v>
      </c>
      <c r="D7" s="804">
        <v>2</v>
      </c>
      <c r="E7" s="862">
        <v>0</v>
      </c>
      <c r="F7" s="862">
        <v>0</v>
      </c>
      <c r="G7" s="862">
        <f>SUM(C7:F7)</f>
        <v>12</v>
      </c>
      <c r="H7" s="806" t="s">
        <v>381</v>
      </c>
      <c r="I7" s="1986" t="s">
        <v>424</v>
      </c>
    </row>
    <row r="8" spans="1:9" s="459" customFormat="1" ht="30" customHeight="1" x14ac:dyDescent="0.25">
      <c r="A8" s="1951"/>
      <c r="B8" s="767" t="s">
        <v>197</v>
      </c>
      <c r="C8" s="851">
        <v>0</v>
      </c>
      <c r="D8" s="852">
        <v>0</v>
      </c>
      <c r="E8" s="851">
        <v>0</v>
      </c>
      <c r="F8" s="851">
        <v>0</v>
      </c>
      <c r="G8" s="851">
        <v>0</v>
      </c>
      <c r="H8" s="757" t="s">
        <v>382</v>
      </c>
      <c r="I8" s="1986"/>
    </row>
    <row r="9" spans="1:9" s="459" customFormat="1" ht="30" customHeight="1" x14ac:dyDescent="0.25">
      <c r="A9" s="1951"/>
      <c r="B9" s="767" t="s">
        <v>17</v>
      </c>
      <c r="C9" s="851">
        <v>3</v>
      </c>
      <c r="D9" s="852">
        <v>0</v>
      </c>
      <c r="E9" s="851">
        <v>0</v>
      </c>
      <c r="F9" s="851">
        <v>0</v>
      </c>
      <c r="G9" s="851">
        <f>SUM(C9:F9)</f>
        <v>3</v>
      </c>
      <c r="H9" s="757" t="s">
        <v>383</v>
      </c>
      <c r="I9" s="1986"/>
    </row>
    <row r="10" spans="1:9" s="459" customFormat="1" ht="30" customHeight="1" thickBot="1" x14ac:dyDescent="0.3">
      <c r="A10" s="1951"/>
      <c r="B10" s="530" t="s">
        <v>18</v>
      </c>
      <c r="C10" s="851">
        <v>12</v>
      </c>
      <c r="D10" s="852">
        <v>0</v>
      </c>
      <c r="E10" s="851">
        <v>0</v>
      </c>
      <c r="F10" s="851">
        <v>0</v>
      </c>
      <c r="G10" s="851">
        <f t="shared" ref="G10:G16" si="0">SUM(C10:F10)</f>
        <v>12</v>
      </c>
      <c r="H10" s="761" t="s">
        <v>369</v>
      </c>
      <c r="I10" s="1986"/>
    </row>
    <row r="11" spans="1:9" s="459" customFormat="1" ht="30" customHeight="1" thickBot="1" x14ac:dyDescent="0.3">
      <c r="A11" s="1992"/>
      <c r="B11" s="763" t="s">
        <v>0</v>
      </c>
      <c r="C11" s="843">
        <f>SUM(C7:C10)</f>
        <v>25</v>
      </c>
      <c r="D11" s="843">
        <f>SUM(D7:D10)</f>
        <v>2</v>
      </c>
      <c r="E11" s="842">
        <v>0</v>
      </c>
      <c r="F11" s="843">
        <v>0</v>
      </c>
      <c r="G11" s="843">
        <f t="shared" si="0"/>
        <v>27</v>
      </c>
      <c r="H11" s="764" t="s">
        <v>372</v>
      </c>
      <c r="I11" s="1987"/>
    </row>
    <row r="12" spans="1:9" s="459" customFormat="1" ht="30" customHeight="1" x14ac:dyDescent="0.25">
      <c r="A12" s="2021" t="s">
        <v>619</v>
      </c>
      <c r="B12" s="853" t="s">
        <v>538</v>
      </c>
      <c r="C12" s="1241">
        <v>3098</v>
      </c>
      <c r="D12" s="1241">
        <v>396</v>
      </c>
      <c r="E12" s="1241">
        <v>61</v>
      </c>
      <c r="F12" s="1241">
        <v>46</v>
      </c>
      <c r="G12" s="1241">
        <f t="shared" si="0"/>
        <v>3601</v>
      </c>
      <c r="H12" s="835" t="s">
        <v>381</v>
      </c>
      <c r="I12" s="2023" t="s">
        <v>700</v>
      </c>
    </row>
    <row r="13" spans="1:9" s="459" customFormat="1" ht="30" customHeight="1" x14ac:dyDescent="0.25">
      <c r="A13" s="2012"/>
      <c r="B13" s="858" t="s">
        <v>197</v>
      </c>
      <c r="C13" s="1242">
        <v>499</v>
      </c>
      <c r="D13" s="1242">
        <v>1249</v>
      </c>
      <c r="E13" s="1242">
        <v>270</v>
      </c>
      <c r="F13" s="1242">
        <v>67</v>
      </c>
      <c r="G13" s="1242">
        <f t="shared" si="0"/>
        <v>2085</v>
      </c>
      <c r="H13" s="860" t="s">
        <v>382</v>
      </c>
      <c r="I13" s="1998"/>
    </row>
    <row r="14" spans="1:9" s="459" customFormat="1" ht="30" customHeight="1" x14ac:dyDescent="0.25">
      <c r="A14" s="2012"/>
      <c r="B14" s="858" t="s">
        <v>17</v>
      </c>
      <c r="C14" s="1242">
        <v>1114</v>
      </c>
      <c r="D14" s="1242">
        <v>1104</v>
      </c>
      <c r="E14" s="1242">
        <v>53</v>
      </c>
      <c r="F14" s="1242">
        <v>17</v>
      </c>
      <c r="G14" s="1242">
        <f t="shared" si="0"/>
        <v>2288</v>
      </c>
      <c r="H14" s="860" t="s">
        <v>383</v>
      </c>
      <c r="I14" s="1998"/>
    </row>
    <row r="15" spans="1:9" s="459" customFormat="1" ht="30" customHeight="1" thickBot="1" x14ac:dyDescent="0.3">
      <c r="A15" s="2012"/>
      <c r="B15" s="858" t="s">
        <v>18</v>
      </c>
      <c r="C15" s="1242">
        <v>3173</v>
      </c>
      <c r="D15" s="1242">
        <v>2563</v>
      </c>
      <c r="E15" s="1242">
        <v>99</v>
      </c>
      <c r="F15" s="1242">
        <v>77</v>
      </c>
      <c r="G15" s="1242">
        <f t="shared" si="0"/>
        <v>5912</v>
      </c>
      <c r="H15" s="808" t="s">
        <v>369</v>
      </c>
      <c r="I15" s="1998"/>
    </row>
    <row r="16" spans="1:9" s="459" customFormat="1" ht="30" customHeight="1" thickBot="1" x14ac:dyDescent="0.3">
      <c r="A16" s="2022"/>
      <c r="B16" s="763" t="s">
        <v>0</v>
      </c>
      <c r="C16" s="843">
        <f>SUM(C12:C15)</f>
        <v>7884</v>
      </c>
      <c r="D16" s="843">
        <f>SUM(D12:D15)</f>
        <v>5312</v>
      </c>
      <c r="E16" s="842">
        <f>SUM(E12:E15)</f>
        <v>483</v>
      </c>
      <c r="F16" s="843">
        <f>SUM(F12:F15)</f>
        <v>207</v>
      </c>
      <c r="G16" s="843">
        <f t="shared" si="0"/>
        <v>13886</v>
      </c>
      <c r="H16" s="764" t="s">
        <v>372</v>
      </c>
      <c r="I16" s="1999"/>
    </row>
    <row r="17" spans="1:20" s="459" customFormat="1" ht="30" customHeight="1" thickBot="1" x14ac:dyDescent="0.3">
      <c r="A17" s="864"/>
      <c r="B17" s="865"/>
      <c r="C17" s="1044"/>
      <c r="D17" s="1045"/>
      <c r="E17" s="1045"/>
      <c r="F17" s="1044"/>
      <c r="G17" s="1044"/>
      <c r="H17" s="866"/>
      <c r="I17" s="867" t="s">
        <v>701</v>
      </c>
    </row>
    <row r="18" spans="1:20" ht="30" customHeight="1" x14ac:dyDescent="0.25">
      <c r="A18" s="2007" t="s">
        <v>139</v>
      </c>
      <c r="B18" s="762" t="s">
        <v>538</v>
      </c>
      <c r="C18" s="868">
        <v>1</v>
      </c>
      <c r="D18" s="849">
        <v>0</v>
      </c>
      <c r="E18" s="868">
        <v>0</v>
      </c>
      <c r="F18" s="868">
        <v>0</v>
      </c>
      <c r="G18" s="868">
        <f>SUM(C18:F18)</f>
        <v>1</v>
      </c>
      <c r="H18" s="861" t="s">
        <v>381</v>
      </c>
      <c r="I18" s="2019" t="s">
        <v>397</v>
      </c>
    </row>
    <row r="19" spans="1:20" ht="30" customHeight="1" x14ac:dyDescent="0.25">
      <c r="A19" s="2007"/>
      <c r="B19" s="767" t="s">
        <v>197</v>
      </c>
      <c r="C19" s="817">
        <v>0</v>
      </c>
      <c r="D19" s="813">
        <v>0</v>
      </c>
      <c r="E19" s="817">
        <v>1</v>
      </c>
      <c r="F19" s="868">
        <v>0</v>
      </c>
      <c r="G19" s="868">
        <f>SUM(C19:F19)</f>
        <v>1</v>
      </c>
      <c r="H19" s="757" t="s">
        <v>382</v>
      </c>
      <c r="I19" s="1986"/>
    </row>
    <row r="20" spans="1:20" ht="30" customHeight="1" x14ac:dyDescent="0.25">
      <c r="A20" s="2007"/>
      <c r="B20" s="767" t="s">
        <v>17</v>
      </c>
      <c r="C20" s="817">
        <v>0</v>
      </c>
      <c r="D20" s="813">
        <v>0</v>
      </c>
      <c r="E20" s="817">
        <v>0</v>
      </c>
      <c r="F20" s="868">
        <v>0</v>
      </c>
      <c r="G20" s="868">
        <v>0</v>
      </c>
      <c r="H20" s="757" t="s">
        <v>383</v>
      </c>
      <c r="I20" s="1986"/>
    </row>
    <row r="21" spans="1:20" ht="30" customHeight="1" thickBot="1" x14ac:dyDescent="0.3">
      <c r="A21" s="2007"/>
      <c r="B21" s="530" t="s">
        <v>18</v>
      </c>
      <c r="C21" s="854">
        <v>1</v>
      </c>
      <c r="D21" s="840">
        <v>1</v>
      </c>
      <c r="E21" s="854">
        <v>0</v>
      </c>
      <c r="F21" s="820">
        <v>0</v>
      </c>
      <c r="G21" s="820">
        <f>SUM(C21:F21)</f>
        <v>2</v>
      </c>
      <c r="H21" s="761" t="s">
        <v>369</v>
      </c>
      <c r="I21" s="1986"/>
    </row>
    <row r="22" spans="1:20" ht="30" customHeight="1" thickBot="1" x14ac:dyDescent="0.3">
      <c r="A22" s="2029"/>
      <c r="B22" s="763" t="s">
        <v>0</v>
      </c>
      <c r="C22" s="843">
        <f>SUM(C18:C21)</f>
        <v>2</v>
      </c>
      <c r="D22" s="842">
        <f>SUM(D18:D21)</f>
        <v>1</v>
      </c>
      <c r="E22" s="843">
        <f>SUM(E18:E21)</f>
        <v>1</v>
      </c>
      <c r="F22" s="843">
        <f>SUM(F18:F21)</f>
        <v>0</v>
      </c>
      <c r="G22" s="843">
        <f>SUM(G18:G21)</f>
        <v>4</v>
      </c>
      <c r="H22" s="764" t="s">
        <v>372</v>
      </c>
      <c r="I22" s="2020"/>
      <c r="T22" s="431"/>
    </row>
    <row r="23" spans="1:20" ht="30" customHeight="1" thickBot="1" x14ac:dyDescent="0.3">
      <c r="A23" s="2025" t="s">
        <v>636</v>
      </c>
      <c r="B23" s="853" t="s">
        <v>538</v>
      </c>
      <c r="C23" s="778">
        <v>1</v>
      </c>
      <c r="D23" s="778">
        <v>0</v>
      </c>
      <c r="E23" s="778">
        <v>0</v>
      </c>
      <c r="F23" s="778">
        <v>0</v>
      </c>
      <c r="G23" s="778">
        <f>SUM(C23:F23)</f>
        <v>1</v>
      </c>
      <c r="H23" s="835" t="s">
        <v>381</v>
      </c>
      <c r="I23" s="2024" t="s">
        <v>702</v>
      </c>
    </row>
    <row r="24" spans="1:20" ht="30" customHeight="1" thickTop="1" thickBot="1" x14ac:dyDescent="0.3">
      <c r="A24" s="2026"/>
      <c r="B24" s="858" t="s">
        <v>197</v>
      </c>
      <c r="C24" s="991">
        <v>0</v>
      </c>
      <c r="D24" s="991">
        <v>1</v>
      </c>
      <c r="E24" s="991">
        <v>0</v>
      </c>
      <c r="F24" s="991">
        <v>0</v>
      </c>
      <c r="G24" s="991">
        <f>SUM(C24:F24)</f>
        <v>1</v>
      </c>
      <c r="H24" s="857" t="s">
        <v>382</v>
      </c>
      <c r="I24" s="1998"/>
    </row>
    <row r="25" spans="1:20" ht="30" customHeight="1" thickTop="1" thickBot="1" x14ac:dyDescent="0.3">
      <c r="A25" s="2026"/>
      <c r="B25" s="858" t="s">
        <v>17</v>
      </c>
      <c r="C25" s="991">
        <v>0</v>
      </c>
      <c r="D25" s="991">
        <v>0</v>
      </c>
      <c r="E25" s="991">
        <v>0</v>
      </c>
      <c r="F25" s="991">
        <v>0</v>
      </c>
      <c r="G25" s="991">
        <v>0</v>
      </c>
      <c r="H25" s="857" t="s">
        <v>383</v>
      </c>
      <c r="I25" s="1998"/>
      <c r="K25">
        <v>9596</v>
      </c>
      <c r="L25">
        <v>5414</v>
      </c>
      <c r="M25">
        <v>271</v>
      </c>
      <c r="N25">
        <v>743</v>
      </c>
      <c r="O25">
        <f>SUM(K25:N25)</f>
        <v>16024</v>
      </c>
    </row>
    <row r="26" spans="1:20" ht="30" customHeight="1" thickTop="1" thickBot="1" x14ac:dyDescent="0.3">
      <c r="A26" s="2026"/>
      <c r="B26" s="858" t="s">
        <v>18</v>
      </c>
      <c r="C26" s="634">
        <v>1</v>
      </c>
      <c r="D26" s="634">
        <v>1</v>
      </c>
      <c r="E26" s="634">
        <v>0</v>
      </c>
      <c r="F26" s="634">
        <v>0</v>
      </c>
      <c r="G26" s="634">
        <f t="shared" ref="G26:G31" si="1">SUM(C26:F26)</f>
        <v>2</v>
      </c>
      <c r="H26" s="808" t="s">
        <v>369</v>
      </c>
      <c r="I26" s="1998"/>
    </row>
    <row r="27" spans="1:20" ht="30" customHeight="1" thickTop="1" thickBot="1" x14ac:dyDescent="0.3">
      <c r="A27" s="2027"/>
      <c r="B27" s="763" t="s">
        <v>0</v>
      </c>
      <c r="C27" s="785">
        <f>SUM(C23:C26)</f>
        <v>2</v>
      </c>
      <c r="D27" s="785">
        <f>SUM(D23:D26)</f>
        <v>2</v>
      </c>
      <c r="E27" s="785">
        <f>SUM(E23:E26)</f>
        <v>0</v>
      </c>
      <c r="F27" s="785">
        <v>0</v>
      </c>
      <c r="G27" s="785">
        <f t="shared" si="1"/>
        <v>4</v>
      </c>
      <c r="H27" s="764" t="s">
        <v>372</v>
      </c>
      <c r="I27" s="1999"/>
    </row>
    <row r="28" spans="1:20" ht="30" customHeight="1" x14ac:dyDescent="0.25">
      <c r="A28" s="2028" t="s">
        <v>933</v>
      </c>
      <c r="B28" s="777" t="s">
        <v>538</v>
      </c>
      <c r="C28" s="827">
        <v>19506</v>
      </c>
      <c r="D28" s="827">
        <v>6401</v>
      </c>
      <c r="E28" s="827">
        <v>637</v>
      </c>
      <c r="F28" s="827">
        <v>1177</v>
      </c>
      <c r="G28" s="827">
        <f t="shared" si="1"/>
        <v>27721</v>
      </c>
      <c r="H28" s="828" t="s">
        <v>381</v>
      </c>
      <c r="I28" s="2024" t="s">
        <v>934</v>
      </c>
      <c r="J28" s="139"/>
      <c r="K28" s="139"/>
      <c r="L28" s="139"/>
      <c r="M28" s="139"/>
    </row>
    <row r="29" spans="1:20" ht="30" customHeight="1" x14ac:dyDescent="0.25">
      <c r="A29" s="2012"/>
      <c r="B29" s="858" t="s">
        <v>197</v>
      </c>
      <c r="C29" s="859">
        <v>2802</v>
      </c>
      <c r="D29" s="859">
        <v>10971</v>
      </c>
      <c r="E29" s="859">
        <v>1788</v>
      </c>
      <c r="F29" s="859">
        <v>778</v>
      </c>
      <c r="G29" s="859">
        <f t="shared" si="1"/>
        <v>16339</v>
      </c>
      <c r="H29" s="860" t="s">
        <v>382</v>
      </c>
      <c r="I29" s="1998"/>
      <c r="J29" s="139"/>
      <c r="K29" s="139"/>
      <c r="L29" s="139"/>
      <c r="M29" s="139"/>
    </row>
    <row r="30" spans="1:20" ht="30" customHeight="1" x14ac:dyDescent="0.25">
      <c r="A30" s="2012"/>
      <c r="B30" s="858" t="s">
        <v>17</v>
      </c>
      <c r="C30" s="859">
        <v>2935</v>
      </c>
      <c r="D30" s="859">
        <v>2898</v>
      </c>
      <c r="E30" s="859">
        <v>411</v>
      </c>
      <c r="F30" s="859">
        <v>325</v>
      </c>
      <c r="G30" s="859">
        <f t="shared" si="1"/>
        <v>6569</v>
      </c>
      <c r="H30" s="860" t="s">
        <v>383</v>
      </c>
      <c r="I30" s="1998"/>
      <c r="J30" s="139"/>
      <c r="K30" s="139"/>
      <c r="L30" s="139"/>
      <c r="M30" s="139"/>
    </row>
    <row r="31" spans="1:20" ht="30" customHeight="1" thickBot="1" x14ac:dyDescent="0.3">
      <c r="A31" s="2012"/>
      <c r="B31" s="807" t="s">
        <v>18</v>
      </c>
      <c r="C31" s="830">
        <v>9796</v>
      </c>
      <c r="D31" s="830">
        <v>5614</v>
      </c>
      <c r="E31" s="830">
        <v>579</v>
      </c>
      <c r="F31" s="830">
        <v>744</v>
      </c>
      <c r="G31" s="830">
        <f t="shared" si="1"/>
        <v>16733</v>
      </c>
      <c r="H31" s="808" t="s">
        <v>369</v>
      </c>
      <c r="I31" s="1998"/>
      <c r="J31" s="139"/>
      <c r="K31" s="139"/>
      <c r="L31" s="139"/>
      <c r="M31" s="139"/>
    </row>
    <row r="32" spans="1:20" ht="30" customHeight="1" thickBot="1" x14ac:dyDescent="0.3">
      <c r="A32" s="2022"/>
      <c r="B32" s="982" t="s">
        <v>0</v>
      </c>
      <c r="C32" s="983">
        <f>SUM(C28:C31)</f>
        <v>35039</v>
      </c>
      <c r="D32" s="983">
        <f>SUM(D28:D31)</f>
        <v>25884</v>
      </c>
      <c r="E32" s="983">
        <f>SUM(E28:E31)</f>
        <v>3415</v>
      </c>
      <c r="F32" s="983">
        <f>SUM(F28:F31)</f>
        <v>3024</v>
      </c>
      <c r="G32" s="983">
        <f>SUM(G28:G31)</f>
        <v>67362</v>
      </c>
      <c r="H32" s="984" t="s">
        <v>372</v>
      </c>
      <c r="I32" s="1999"/>
    </row>
  </sheetData>
  <mergeCells count="19">
    <mergeCell ref="A1:I1"/>
    <mergeCell ref="A2:I2"/>
    <mergeCell ref="I4:I5"/>
    <mergeCell ref="A7:A11"/>
    <mergeCell ref="I7:I11"/>
    <mergeCell ref="A3:B3"/>
    <mergeCell ref="A4:A5"/>
    <mergeCell ref="B4:B5"/>
    <mergeCell ref="C4:F4"/>
    <mergeCell ref="G4:G5"/>
    <mergeCell ref="H4:H5"/>
    <mergeCell ref="A12:A16"/>
    <mergeCell ref="I12:I16"/>
    <mergeCell ref="I18:I22"/>
    <mergeCell ref="I23:I27"/>
    <mergeCell ref="I28:I32"/>
    <mergeCell ref="A23:A27"/>
    <mergeCell ref="A28:A32"/>
    <mergeCell ref="A18:A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headerFooter>
    <oddFooter>&amp;C&amp;14 &amp;"Arial,Bold"46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89"/>
  <sheetViews>
    <sheetView rightToLeft="1" view="pageBreakPreview" topLeftCell="A40" zoomScale="70" zoomScaleNormal="70" zoomScaleSheetLayoutView="70" workbookViewId="0">
      <selection activeCell="V16" sqref="V16"/>
    </sheetView>
  </sheetViews>
  <sheetFormatPr defaultRowHeight="18.75" x14ac:dyDescent="0.25"/>
  <cols>
    <col min="1" max="1" width="22.7109375" customWidth="1"/>
    <col min="2" max="2" width="19" customWidth="1"/>
    <col min="3" max="3" width="8.7109375" customWidth="1"/>
    <col min="4" max="4" width="16" customWidth="1"/>
    <col min="5" max="5" width="13.140625" customWidth="1"/>
    <col min="6" max="6" width="14.140625" customWidth="1"/>
    <col min="7" max="7" width="11.140625" customWidth="1"/>
    <col min="8" max="8" width="24.42578125" customWidth="1"/>
    <col min="9" max="9" width="28.140625" style="139" customWidth="1"/>
  </cols>
  <sheetData>
    <row r="1" spans="1:9" ht="39" customHeight="1" x14ac:dyDescent="0.25">
      <c r="A1" s="1512" t="s">
        <v>1030</v>
      </c>
      <c r="B1" s="1512"/>
      <c r="C1" s="1512"/>
      <c r="D1" s="1512"/>
      <c r="E1" s="1512"/>
      <c r="F1" s="1512"/>
      <c r="G1" s="1512"/>
      <c r="H1" s="1512"/>
      <c r="I1" s="1512"/>
    </row>
    <row r="2" spans="1:9" ht="39" customHeight="1" x14ac:dyDescent="0.25">
      <c r="A2" s="1512" t="s">
        <v>1031</v>
      </c>
      <c r="B2" s="1512"/>
      <c r="C2" s="1512"/>
      <c r="D2" s="1512"/>
      <c r="E2" s="1512"/>
      <c r="F2" s="1512"/>
      <c r="G2" s="1512"/>
      <c r="H2" s="1512"/>
      <c r="I2" s="1512"/>
    </row>
    <row r="3" spans="1:9" s="453" customFormat="1" ht="24.95" customHeight="1" thickBot="1" x14ac:dyDescent="0.3">
      <c r="A3" s="54" t="s">
        <v>963</v>
      </c>
      <c r="B3" s="54"/>
      <c r="C3" s="54"/>
      <c r="D3" s="54"/>
      <c r="E3" s="54"/>
      <c r="F3" s="54"/>
      <c r="G3" s="54"/>
      <c r="H3" s="716"/>
      <c r="I3" s="54" t="s">
        <v>825</v>
      </c>
    </row>
    <row r="4" spans="1:9" ht="29.45" customHeight="1" thickBot="1" x14ac:dyDescent="0.3">
      <c r="A4" s="2062" t="s">
        <v>775</v>
      </c>
      <c r="B4" s="2060" t="s">
        <v>511</v>
      </c>
      <c r="C4" s="2042" t="s">
        <v>822</v>
      </c>
      <c r="D4" s="2042"/>
      <c r="E4" s="2042"/>
      <c r="F4" s="2042"/>
      <c r="G4" s="2060" t="s">
        <v>481</v>
      </c>
      <c r="H4" s="2042" t="s">
        <v>368</v>
      </c>
      <c r="I4" s="2062" t="s">
        <v>855</v>
      </c>
    </row>
    <row r="5" spans="1:9" ht="27.6" customHeight="1" thickBot="1" x14ac:dyDescent="0.3">
      <c r="A5" s="2061"/>
      <c r="B5" s="2061"/>
      <c r="C5" s="462">
        <v>4</v>
      </c>
      <c r="D5" s="462">
        <v>6</v>
      </c>
      <c r="E5" s="462">
        <v>8</v>
      </c>
      <c r="F5" s="473" t="s">
        <v>640</v>
      </c>
      <c r="G5" s="2061"/>
      <c r="H5" s="2043"/>
      <c r="I5" s="2061"/>
    </row>
    <row r="6" spans="1:9" ht="18" customHeight="1" thickBot="1" x14ac:dyDescent="0.3">
      <c r="A6" s="401" t="s">
        <v>780</v>
      </c>
      <c r="B6" s="402"/>
      <c r="C6" s="399"/>
      <c r="D6" s="399"/>
      <c r="E6" s="399"/>
      <c r="F6" s="399"/>
      <c r="G6" s="400"/>
      <c r="H6" s="2074" t="s">
        <v>698</v>
      </c>
      <c r="I6" s="2074"/>
    </row>
    <row r="7" spans="1:9" ht="21" customHeight="1" x14ac:dyDescent="0.25">
      <c r="A7" s="2039" t="s">
        <v>25</v>
      </c>
      <c r="B7" s="881" t="s">
        <v>518</v>
      </c>
      <c r="C7" s="882">
        <v>8</v>
      </c>
      <c r="D7" s="882">
        <v>0</v>
      </c>
      <c r="E7" s="882">
        <v>0</v>
      </c>
      <c r="F7" s="882">
        <v>1</v>
      </c>
      <c r="G7" s="882">
        <f>SUM(C7:F7)</f>
        <v>9</v>
      </c>
      <c r="H7" s="870" t="s">
        <v>373</v>
      </c>
      <c r="I7" s="2065" t="s">
        <v>389</v>
      </c>
    </row>
    <row r="8" spans="1:9" ht="21" customHeight="1" x14ac:dyDescent="0.25">
      <c r="A8" s="2039"/>
      <c r="B8" s="408" t="s">
        <v>519</v>
      </c>
      <c r="C8" s="437">
        <v>0</v>
      </c>
      <c r="D8" s="437">
        <v>0</v>
      </c>
      <c r="E8" s="437">
        <v>0</v>
      </c>
      <c r="F8" s="437">
        <v>0</v>
      </c>
      <c r="G8" s="437">
        <v>0</v>
      </c>
      <c r="H8" s="409" t="s">
        <v>374</v>
      </c>
      <c r="I8" s="2065"/>
    </row>
    <row r="9" spans="1:9" ht="21" customHeight="1" x14ac:dyDescent="0.25">
      <c r="A9" s="2039"/>
      <c r="B9" s="408" t="s">
        <v>520</v>
      </c>
      <c r="C9" s="437">
        <v>0</v>
      </c>
      <c r="D9" s="437">
        <v>0</v>
      </c>
      <c r="E9" s="437">
        <v>1</v>
      </c>
      <c r="F9" s="437">
        <v>0</v>
      </c>
      <c r="G9" s="437">
        <f>SUM(C9:F9)</f>
        <v>1</v>
      </c>
      <c r="H9" s="409" t="s">
        <v>376</v>
      </c>
      <c r="I9" s="2065"/>
    </row>
    <row r="10" spans="1:9" ht="21" customHeight="1" x14ac:dyDescent="0.25">
      <c r="A10" s="2039"/>
      <c r="B10" s="408" t="s">
        <v>521</v>
      </c>
      <c r="C10" s="437">
        <v>0</v>
      </c>
      <c r="D10" s="437">
        <v>0</v>
      </c>
      <c r="E10" s="437">
        <v>0</v>
      </c>
      <c r="F10" s="437">
        <v>0</v>
      </c>
      <c r="G10" s="437">
        <f>SUM(C10:F10)</f>
        <v>0</v>
      </c>
      <c r="H10" s="409" t="s">
        <v>385</v>
      </c>
      <c r="I10" s="2065"/>
    </row>
    <row r="11" spans="1:9" ht="21" customHeight="1" x14ac:dyDescent="0.25">
      <c r="A11" s="2039"/>
      <c r="B11" s="408" t="s">
        <v>823</v>
      </c>
      <c r="C11" s="437">
        <v>0</v>
      </c>
      <c r="D11" s="437">
        <v>4</v>
      </c>
      <c r="E11" s="437">
        <v>0</v>
      </c>
      <c r="F11" s="437">
        <v>0</v>
      </c>
      <c r="G11" s="437">
        <f>SUM(C11:F11)</f>
        <v>4</v>
      </c>
      <c r="H11" s="409" t="s">
        <v>386</v>
      </c>
      <c r="I11" s="2065"/>
    </row>
    <row r="12" spans="1:9" ht="21" customHeight="1" x14ac:dyDescent="0.25">
      <c r="A12" s="2039"/>
      <c r="B12" s="408" t="s">
        <v>824</v>
      </c>
      <c r="C12" s="437">
        <v>0</v>
      </c>
      <c r="D12" s="437">
        <v>0</v>
      </c>
      <c r="E12" s="437">
        <v>0</v>
      </c>
      <c r="F12" s="437">
        <v>0</v>
      </c>
      <c r="G12" s="437">
        <v>0</v>
      </c>
      <c r="H12" s="409" t="s">
        <v>410</v>
      </c>
      <c r="I12" s="2065"/>
    </row>
    <row r="13" spans="1:9" ht="21" customHeight="1" thickBot="1" x14ac:dyDescent="0.3">
      <c r="A13" s="2039"/>
      <c r="B13" s="474" t="s">
        <v>522</v>
      </c>
      <c r="C13" s="445">
        <v>0</v>
      </c>
      <c r="D13" s="445">
        <v>0</v>
      </c>
      <c r="E13" s="445">
        <v>0</v>
      </c>
      <c r="F13" s="445">
        <v>0</v>
      </c>
      <c r="G13" s="445">
        <v>0</v>
      </c>
      <c r="H13" s="873" t="s">
        <v>495</v>
      </c>
      <c r="I13" s="2065"/>
    </row>
    <row r="14" spans="1:9" ht="21" customHeight="1" thickBot="1" x14ac:dyDescent="0.3">
      <c r="A14" s="2040"/>
      <c r="B14" s="874" t="s">
        <v>517</v>
      </c>
      <c r="C14" s="875">
        <f>SUM(C7:C13)</f>
        <v>8</v>
      </c>
      <c r="D14" s="875">
        <f>SUM(D7:D13)</f>
        <v>4</v>
      </c>
      <c r="E14" s="875">
        <f>SUM(E7:E13)</f>
        <v>1</v>
      </c>
      <c r="F14" s="875">
        <f>SUM(F7:F13)</f>
        <v>1</v>
      </c>
      <c r="G14" s="875">
        <f>SUM(C14:F14)</f>
        <v>14</v>
      </c>
      <c r="H14" s="876" t="s">
        <v>372</v>
      </c>
      <c r="I14" s="2066"/>
    </row>
    <row r="15" spans="1:9" ht="21" customHeight="1" x14ac:dyDescent="0.25">
      <c r="A15" s="2038" t="s">
        <v>103</v>
      </c>
      <c r="B15" s="411" t="s">
        <v>518</v>
      </c>
      <c r="C15" s="436">
        <v>252</v>
      </c>
      <c r="D15" s="436">
        <v>4</v>
      </c>
      <c r="E15" s="436">
        <v>9</v>
      </c>
      <c r="F15" s="436">
        <v>7</v>
      </c>
      <c r="G15" s="436">
        <f>SUM(C15:F15)</f>
        <v>272</v>
      </c>
      <c r="H15" s="870" t="s">
        <v>373</v>
      </c>
      <c r="I15" s="2036" t="s">
        <v>539</v>
      </c>
    </row>
    <row r="16" spans="1:9" ht="21" customHeight="1" x14ac:dyDescent="0.25">
      <c r="A16" s="2039"/>
      <c r="B16" s="408" t="s">
        <v>519</v>
      </c>
      <c r="C16" s="437">
        <v>40</v>
      </c>
      <c r="D16" s="437">
        <v>6</v>
      </c>
      <c r="E16" s="437">
        <v>0</v>
      </c>
      <c r="F16" s="437">
        <v>0</v>
      </c>
      <c r="G16" s="437">
        <f>SUM(C16:F16)</f>
        <v>46</v>
      </c>
      <c r="H16" s="409" t="s">
        <v>374</v>
      </c>
      <c r="I16" s="2036"/>
    </row>
    <row r="17" spans="1:9" ht="21" customHeight="1" x14ac:dyDescent="0.25">
      <c r="A17" s="2039"/>
      <c r="B17" s="408" t="s">
        <v>520</v>
      </c>
      <c r="C17" s="437">
        <v>3</v>
      </c>
      <c r="D17" s="437">
        <v>5</v>
      </c>
      <c r="E17" s="437">
        <v>0</v>
      </c>
      <c r="F17" s="437">
        <v>0</v>
      </c>
      <c r="G17" s="437">
        <f>SUM(C17:F17)</f>
        <v>8</v>
      </c>
      <c r="H17" s="409" t="s">
        <v>376</v>
      </c>
      <c r="I17" s="2036"/>
    </row>
    <row r="18" spans="1:9" ht="21" customHeight="1" x14ac:dyDescent="0.25">
      <c r="A18" s="2039"/>
      <c r="B18" s="408" t="s">
        <v>521</v>
      </c>
      <c r="C18" s="437">
        <v>0</v>
      </c>
      <c r="D18" s="437">
        <v>0</v>
      </c>
      <c r="E18" s="437">
        <v>0</v>
      </c>
      <c r="F18" s="437">
        <v>0</v>
      </c>
      <c r="G18" s="437">
        <v>0</v>
      </c>
      <c r="H18" s="409" t="s">
        <v>385</v>
      </c>
      <c r="I18" s="2036"/>
    </row>
    <row r="19" spans="1:9" ht="21" customHeight="1" x14ac:dyDescent="0.25">
      <c r="A19" s="2039"/>
      <c r="B19" s="408" t="s">
        <v>823</v>
      </c>
      <c r="C19" s="437">
        <v>0</v>
      </c>
      <c r="D19" s="437">
        <v>0</v>
      </c>
      <c r="E19" s="437">
        <v>1</v>
      </c>
      <c r="F19" s="437">
        <v>0</v>
      </c>
      <c r="G19" s="437">
        <v>1</v>
      </c>
      <c r="H19" s="409" t="s">
        <v>386</v>
      </c>
      <c r="I19" s="2036"/>
    </row>
    <row r="20" spans="1:9" ht="21" customHeight="1" x14ac:dyDescent="0.25">
      <c r="A20" s="2039"/>
      <c r="B20" s="408" t="s">
        <v>824</v>
      </c>
      <c r="C20" s="438">
        <v>0</v>
      </c>
      <c r="D20" s="439">
        <v>2</v>
      </c>
      <c r="E20" s="437">
        <v>1</v>
      </c>
      <c r="F20" s="439">
        <v>0</v>
      </c>
      <c r="G20" s="439">
        <f>SUM(C20:F20)</f>
        <v>3</v>
      </c>
      <c r="H20" s="409" t="s">
        <v>410</v>
      </c>
      <c r="I20" s="2036"/>
    </row>
    <row r="21" spans="1:9" ht="21" customHeight="1" thickBot="1" x14ac:dyDescent="0.3">
      <c r="A21" s="2039"/>
      <c r="B21" s="410" t="s">
        <v>522</v>
      </c>
      <c r="C21" s="440">
        <v>15</v>
      </c>
      <c r="D21" s="440">
        <v>13</v>
      </c>
      <c r="E21" s="440">
        <v>2</v>
      </c>
      <c r="F21" s="440">
        <v>1</v>
      </c>
      <c r="G21" s="440">
        <f>SUM(C21:F21)</f>
        <v>31</v>
      </c>
      <c r="H21" s="871" t="s">
        <v>495</v>
      </c>
      <c r="I21" s="2036"/>
    </row>
    <row r="22" spans="1:9" ht="21" customHeight="1" thickBot="1" x14ac:dyDescent="0.3">
      <c r="A22" s="2040"/>
      <c r="B22" s="874" t="s">
        <v>517</v>
      </c>
      <c r="C22" s="875">
        <f>SUM(C15:C21)</f>
        <v>310</v>
      </c>
      <c r="D22" s="875">
        <f>SUM(D15:D21)</f>
        <v>30</v>
      </c>
      <c r="E22" s="875">
        <f>SUM(E15:E21)</f>
        <v>13</v>
      </c>
      <c r="F22" s="875">
        <f>SUM(F15:F21)</f>
        <v>8</v>
      </c>
      <c r="G22" s="875">
        <f>SUM(G15:G21)</f>
        <v>361</v>
      </c>
      <c r="H22" s="876" t="s">
        <v>372</v>
      </c>
      <c r="I22" s="2037"/>
    </row>
    <row r="23" spans="1:9" ht="21" customHeight="1" x14ac:dyDescent="0.25">
      <c r="A23" s="2067" t="s">
        <v>304</v>
      </c>
      <c r="B23" s="411" t="s">
        <v>518</v>
      </c>
      <c r="C23" s="437">
        <v>216</v>
      </c>
      <c r="D23" s="437">
        <v>1</v>
      </c>
      <c r="E23" s="437">
        <v>0</v>
      </c>
      <c r="F23" s="437">
        <v>0</v>
      </c>
      <c r="G23" s="436">
        <f>SUM(C23:F23)</f>
        <v>217</v>
      </c>
      <c r="H23" s="870" t="s">
        <v>373</v>
      </c>
      <c r="I23" s="2070" t="s">
        <v>490</v>
      </c>
    </row>
    <row r="24" spans="1:9" ht="21" customHeight="1" x14ac:dyDescent="0.25">
      <c r="A24" s="2068"/>
      <c r="B24" s="408" t="s">
        <v>519</v>
      </c>
      <c r="C24" s="437">
        <v>0</v>
      </c>
      <c r="D24" s="437">
        <v>0</v>
      </c>
      <c r="E24" s="437">
        <v>0</v>
      </c>
      <c r="F24" s="437">
        <v>0</v>
      </c>
      <c r="G24" s="437">
        <v>0</v>
      </c>
      <c r="H24" s="409" t="s">
        <v>374</v>
      </c>
      <c r="I24" s="2071"/>
    </row>
    <row r="25" spans="1:9" ht="21" customHeight="1" x14ac:dyDescent="0.25">
      <c r="A25" s="2068"/>
      <c r="B25" s="408" t="s">
        <v>520</v>
      </c>
      <c r="C25" s="437">
        <v>0</v>
      </c>
      <c r="D25" s="437">
        <v>1</v>
      </c>
      <c r="E25" s="437">
        <v>1</v>
      </c>
      <c r="F25" s="437">
        <v>0</v>
      </c>
      <c r="G25" s="437">
        <f t="shared" ref="G25:G33" si="0">SUM(C25:F25)</f>
        <v>2</v>
      </c>
      <c r="H25" s="409" t="s">
        <v>376</v>
      </c>
      <c r="I25" s="2071"/>
    </row>
    <row r="26" spans="1:9" ht="21" customHeight="1" x14ac:dyDescent="0.25">
      <c r="A26" s="2068"/>
      <c r="B26" s="408" t="s">
        <v>521</v>
      </c>
      <c r="C26" s="437">
        <v>0</v>
      </c>
      <c r="D26" s="437">
        <v>1</v>
      </c>
      <c r="E26" s="437">
        <v>0</v>
      </c>
      <c r="F26" s="437">
        <v>0</v>
      </c>
      <c r="G26" s="437">
        <f t="shared" si="0"/>
        <v>1</v>
      </c>
      <c r="H26" s="409" t="s">
        <v>385</v>
      </c>
      <c r="I26" s="2071"/>
    </row>
    <row r="27" spans="1:9" ht="21" customHeight="1" x14ac:dyDescent="0.25">
      <c r="A27" s="2068"/>
      <c r="B27" s="408" t="s">
        <v>823</v>
      </c>
      <c r="C27" s="437">
        <v>0</v>
      </c>
      <c r="D27" s="437">
        <v>2</v>
      </c>
      <c r="E27" s="437">
        <v>0</v>
      </c>
      <c r="F27" s="437">
        <v>0</v>
      </c>
      <c r="G27" s="437">
        <f t="shared" si="0"/>
        <v>2</v>
      </c>
      <c r="H27" s="409" t="s">
        <v>386</v>
      </c>
      <c r="I27" s="2071"/>
    </row>
    <row r="28" spans="1:9" ht="21" customHeight="1" x14ac:dyDescent="0.25">
      <c r="A28" s="2068"/>
      <c r="B28" s="408" t="s">
        <v>824</v>
      </c>
      <c r="C28" s="437">
        <v>1</v>
      </c>
      <c r="D28" s="437">
        <v>2</v>
      </c>
      <c r="E28" s="437">
        <v>0</v>
      </c>
      <c r="F28" s="437">
        <v>0</v>
      </c>
      <c r="G28" s="439">
        <f t="shared" si="0"/>
        <v>3</v>
      </c>
      <c r="H28" s="409" t="s">
        <v>410</v>
      </c>
      <c r="I28" s="2071"/>
    </row>
    <row r="29" spans="1:9" ht="21" customHeight="1" thickBot="1" x14ac:dyDescent="0.3">
      <c r="A29" s="2068"/>
      <c r="B29" s="410" t="s">
        <v>522</v>
      </c>
      <c r="C29" s="440">
        <v>3</v>
      </c>
      <c r="D29" s="440">
        <v>0</v>
      </c>
      <c r="E29" s="440">
        <v>0</v>
      </c>
      <c r="F29" s="440">
        <v>0</v>
      </c>
      <c r="G29" s="440">
        <f t="shared" si="0"/>
        <v>3</v>
      </c>
      <c r="H29" s="871" t="s">
        <v>495</v>
      </c>
      <c r="I29" s="2071"/>
    </row>
    <row r="30" spans="1:9" ht="21" customHeight="1" thickBot="1" x14ac:dyDescent="0.3">
      <c r="A30" s="2069"/>
      <c r="B30" s="874" t="s">
        <v>517</v>
      </c>
      <c r="C30" s="875">
        <f>SUM(C23:C29)</f>
        <v>220</v>
      </c>
      <c r="D30" s="875">
        <f>SUM(D23:D29)</f>
        <v>7</v>
      </c>
      <c r="E30" s="875">
        <f>SUM(E23:E29)</f>
        <v>1</v>
      </c>
      <c r="F30" s="875">
        <v>0</v>
      </c>
      <c r="G30" s="875">
        <f t="shared" si="0"/>
        <v>228</v>
      </c>
      <c r="H30" s="876" t="s">
        <v>372</v>
      </c>
      <c r="I30" s="2072"/>
    </row>
    <row r="31" spans="1:9" ht="21" customHeight="1" x14ac:dyDescent="0.25">
      <c r="A31" s="2038" t="s">
        <v>297</v>
      </c>
      <c r="B31" s="411" t="s">
        <v>518</v>
      </c>
      <c r="C31" s="436">
        <v>984</v>
      </c>
      <c r="D31" s="436">
        <v>34</v>
      </c>
      <c r="E31" s="436">
        <v>30</v>
      </c>
      <c r="F31" s="436">
        <v>7</v>
      </c>
      <c r="G31" s="442">
        <f t="shared" si="0"/>
        <v>1055</v>
      </c>
      <c r="H31" s="870" t="s">
        <v>373</v>
      </c>
      <c r="I31" s="2035" t="s">
        <v>479</v>
      </c>
    </row>
    <row r="32" spans="1:9" ht="21" customHeight="1" x14ac:dyDescent="0.25">
      <c r="A32" s="2039"/>
      <c r="B32" s="408" t="s">
        <v>519</v>
      </c>
      <c r="C32" s="437">
        <v>42</v>
      </c>
      <c r="D32" s="437">
        <v>27</v>
      </c>
      <c r="E32" s="437">
        <v>14</v>
      </c>
      <c r="F32" s="437">
        <v>5</v>
      </c>
      <c r="G32" s="437">
        <f t="shared" si="0"/>
        <v>88</v>
      </c>
      <c r="H32" s="409" t="s">
        <v>374</v>
      </c>
      <c r="I32" s="2036"/>
    </row>
    <row r="33" spans="1:9" ht="21" customHeight="1" x14ac:dyDescent="0.25">
      <c r="A33" s="2039"/>
      <c r="B33" s="408" t="s">
        <v>520</v>
      </c>
      <c r="C33" s="437">
        <v>44</v>
      </c>
      <c r="D33" s="437">
        <v>71</v>
      </c>
      <c r="E33" s="437">
        <v>22</v>
      </c>
      <c r="F33" s="437">
        <v>0</v>
      </c>
      <c r="G33" s="437">
        <f t="shared" si="0"/>
        <v>137</v>
      </c>
      <c r="H33" s="409" t="s">
        <v>376</v>
      </c>
      <c r="I33" s="2036"/>
    </row>
    <row r="34" spans="1:9" ht="21" customHeight="1" x14ac:dyDescent="0.25">
      <c r="A34" s="2039"/>
      <c r="B34" s="408" t="s">
        <v>521</v>
      </c>
      <c r="C34" s="437">
        <v>0</v>
      </c>
      <c r="D34" s="437">
        <v>0</v>
      </c>
      <c r="E34" s="437">
        <v>1</v>
      </c>
      <c r="F34" s="437">
        <v>0</v>
      </c>
      <c r="G34" s="437">
        <v>1</v>
      </c>
      <c r="H34" s="409" t="s">
        <v>385</v>
      </c>
      <c r="I34" s="2036"/>
    </row>
    <row r="35" spans="1:9" ht="21" customHeight="1" x14ac:dyDescent="0.25">
      <c r="A35" s="2039"/>
      <c r="B35" s="408" t="s">
        <v>823</v>
      </c>
      <c r="C35" s="437">
        <v>12</v>
      </c>
      <c r="D35" s="437">
        <v>4</v>
      </c>
      <c r="E35" s="437">
        <v>0</v>
      </c>
      <c r="F35" s="437">
        <v>1</v>
      </c>
      <c r="G35" s="437">
        <f t="shared" ref="G35:G60" si="1">SUM(C35:F35)</f>
        <v>17</v>
      </c>
      <c r="H35" s="409" t="s">
        <v>386</v>
      </c>
      <c r="I35" s="2036"/>
    </row>
    <row r="36" spans="1:9" ht="21" customHeight="1" x14ac:dyDescent="0.25">
      <c r="A36" s="2039"/>
      <c r="B36" s="408" t="s">
        <v>824</v>
      </c>
      <c r="C36" s="437">
        <v>21</v>
      </c>
      <c r="D36" s="437">
        <v>41</v>
      </c>
      <c r="E36" s="437">
        <v>1</v>
      </c>
      <c r="F36" s="437">
        <v>0</v>
      </c>
      <c r="G36" s="437">
        <f t="shared" si="1"/>
        <v>63</v>
      </c>
      <c r="H36" s="409" t="s">
        <v>410</v>
      </c>
      <c r="I36" s="2036"/>
    </row>
    <row r="37" spans="1:9" ht="21" customHeight="1" thickBot="1" x14ac:dyDescent="0.3">
      <c r="A37" s="2039"/>
      <c r="B37" s="410" t="s">
        <v>522</v>
      </c>
      <c r="C37" s="437">
        <v>865</v>
      </c>
      <c r="D37" s="437">
        <v>398</v>
      </c>
      <c r="E37" s="437">
        <v>68</v>
      </c>
      <c r="F37" s="437">
        <v>19</v>
      </c>
      <c r="G37" s="443">
        <f t="shared" si="1"/>
        <v>1350</v>
      </c>
      <c r="H37" s="871" t="s">
        <v>495</v>
      </c>
      <c r="I37" s="2036"/>
    </row>
    <row r="38" spans="1:9" ht="21" customHeight="1" thickBot="1" x14ac:dyDescent="0.3">
      <c r="A38" s="2040"/>
      <c r="B38" s="874" t="s">
        <v>517</v>
      </c>
      <c r="C38" s="875">
        <f>SUM(C31:C37)</f>
        <v>1968</v>
      </c>
      <c r="D38" s="875">
        <f>SUM(D31:D37)</f>
        <v>575</v>
      </c>
      <c r="E38" s="875">
        <f>SUM(E31:E37)</f>
        <v>136</v>
      </c>
      <c r="F38" s="875">
        <f>SUM(F31:F37)</f>
        <v>32</v>
      </c>
      <c r="G38" s="875">
        <f>SUM(G31:G37)</f>
        <v>2711</v>
      </c>
      <c r="H38" s="876" t="s">
        <v>372</v>
      </c>
      <c r="I38" s="2037"/>
    </row>
    <row r="39" spans="1:9" ht="21" customHeight="1" x14ac:dyDescent="0.25">
      <c r="A39" s="2038" t="s">
        <v>136</v>
      </c>
      <c r="B39" s="411" t="s">
        <v>518</v>
      </c>
      <c r="C39" s="436">
        <v>148</v>
      </c>
      <c r="D39" s="436">
        <v>6</v>
      </c>
      <c r="E39" s="436">
        <v>116</v>
      </c>
      <c r="F39" s="436">
        <v>58</v>
      </c>
      <c r="G39" s="436">
        <f t="shared" si="1"/>
        <v>328</v>
      </c>
      <c r="H39" s="870" t="s">
        <v>373</v>
      </c>
      <c r="I39" s="2035" t="s">
        <v>393</v>
      </c>
    </row>
    <row r="40" spans="1:9" ht="21" customHeight="1" x14ac:dyDescent="0.25">
      <c r="A40" s="2039"/>
      <c r="B40" s="408" t="s">
        <v>519</v>
      </c>
      <c r="C40" s="437">
        <v>0</v>
      </c>
      <c r="D40" s="437">
        <v>0</v>
      </c>
      <c r="E40" s="437">
        <v>13</v>
      </c>
      <c r="F40" s="437">
        <v>1</v>
      </c>
      <c r="G40" s="437">
        <f t="shared" si="1"/>
        <v>14</v>
      </c>
      <c r="H40" s="409" t="s">
        <v>374</v>
      </c>
      <c r="I40" s="2036"/>
    </row>
    <row r="41" spans="1:9" ht="21" customHeight="1" x14ac:dyDescent="0.25">
      <c r="A41" s="2039"/>
      <c r="B41" s="408" t="s">
        <v>520</v>
      </c>
      <c r="C41" s="437">
        <v>1</v>
      </c>
      <c r="D41" s="437">
        <v>4</v>
      </c>
      <c r="E41" s="437">
        <v>0</v>
      </c>
      <c r="F41" s="437">
        <v>1</v>
      </c>
      <c r="G41" s="437">
        <f t="shared" si="1"/>
        <v>6</v>
      </c>
      <c r="H41" s="409" t="s">
        <v>376</v>
      </c>
      <c r="I41" s="2036"/>
    </row>
    <row r="42" spans="1:9" ht="21" customHeight="1" x14ac:dyDescent="0.25">
      <c r="A42" s="2039"/>
      <c r="B42" s="408" t="s">
        <v>521</v>
      </c>
      <c r="C42" s="437">
        <v>1</v>
      </c>
      <c r="D42" s="437">
        <v>10</v>
      </c>
      <c r="E42" s="437">
        <v>0</v>
      </c>
      <c r="F42" s="437">
        <v>0</v>
      </c>
      <c r="G42" s="437">
        <f t="shared" si="1"/>
        <v>11</v>
      </c>
      <c r="H42" s="409" t="s">
        <v>385</v>
      </c>
      <c r="I42" s="2036"/>
    </row>
    <row r="43" spans="1:9" ht="21" customHeight="1" x14ac:dyDescent="0.25">
      <c r="A43" s="2039"/>
      <c r="B43" s="408" t="s">
        <v>823</v>
      </c>
      <c r="C43" s="437">
        <v>0</v>
      </c>
      <c r="D43" s="437">
        <v>0</v>
      </c>
      <c r="E43" s="437">
        <v>0</v>
      </c>
      <c r="F43" s="437">
        <v>1</v>
      </c>
      <c r="G43" s="437">
        <f t="shared" si="1"/>
        <v>1</v>
      </c>
      <c r="H43" s="409" t="s">
        <v>386</v>
      </c>
      <c r="I43" s="2036"/>
    </row>
    <row r="44" spans="1:9" ht="21" customHeight="1" x14ac:dyDescent="0.25">
      <c r="A44" s="2039"/>
      <c r="B44" s="408" t="s">
        <v>824</v>
      </c>
      <c r="C44" s="437">
        <v>0</v>
      </c>
      <c r="D44" s="437">
        <v>51</v>
      </c>
      <c r="E44" s="437">
        <v>0</v>
      </c>
      <c r="F44" s="437">
        <v>3</v>
      </c>
      <c r="G44" s="439">
        <f t="shared" si="1"/>
        <v>54</v>
      </c>
      <c r="H44" s="409" t="s">
        <v>410</v>
      </c>
      <c r="I44" s="2036"/>
    </row>
    <row r="45" spans="1:9" ht="21" customHeight="1" thickBot="1" x14ac:dyDescent="0.3">
      <c r="A45" s="2039"/>
      <c r="B45" s="410" t="s">
        <v>522</v>
      </c>
      <c r="C45" s="437">
        <v>6</v>
      </c>
      <c r="D45" s="437">
        <v>55</v>
      </c>
      <c r="E45" s="437">
        <v>23</v>
      </c>
      <c r="F45" s="437">
        <v>1</v>
      </c>
      <c r="G45" s="440">
        <f t="shared" si="1"/>
        <v>85</v>
      </c>
      <c r="H45" s="871" t="s">
        <v>495</v>
      </c>
      <c r="I45" s="2036"/>
    </row>
    <row r="46" spans="1:9" ht="21" customHeight="1" thickBot="1" x14ac:dyDescent="0.3">
      <c r="A46" s="2040"/>
      <c r="B46" s="874" t="s">
        <v>517</v>
      </c>
      <c r="C46" s="875">
        <f>SUM(C39:C45)</f>
        <v>156</v>
      </c>
      <c r="D46" s="875">
        <f>SUM(D39:D45)</f>
        <v>126</v>
      </c>
      <c r="E46" s="875">
        <f>SUM(E39:E45)</f>
        <v>152</v>
      </c>
      <c r="F46" s="875">
        <f>SUM(F39:F45)</f>
        <v>65</v>
      </c>
      <c r="G46" s="875">
        <f t="shared" si="1"/>
        <v>499</v>
      </c>
      <c r="H46" s="876" t="s">
        <v>372</v>
      </c>
      <c r="I46" s="2036"/>
    </row>
    <row r="47" spans="1:9" ht="21" customHeight="1" x14ac:dyDescent="0.25">
      <c r="A47" s="2038" t="s">
        <v>135</v>
      </c>
      <c r="B47" s="411" t="s">
        <v>518</v>
      </c>
      <c r="C47" s="441">
        <v>1517</v>
      </c>
      <c r="D47" s="441">
        <v>94</v>
      </c>
      <c r="E47" s="441">
        <v>0</v>
      </c>
      <c r="F47" s="441">
        <v>0</v>
      </c>
      <c r="G47" s="442">
        <f t="shared" si="1"/>
        <v>1611</v>
      </c>
      <c r="H47" s="870" t="s">
        <v>373</v>
      </c>
      <c r="I47" s="2035" t="s">
        <v>394</v>
      </c>
    </row>
    <row r="48" spans="1:9" ht="21" customHeight="1" x14ac:dyDescent="0.25">
      <c r="A48" s="2039"/>
      <c r="B48" s="408" t="s">
        <v>519</v>
      </c>
      <c r="C48" s="436">
        <v>12</v>
      </c>
      <c r="D48" s="436">
        <v>2</v>
      </c>
      <c r="E48" s="436">
        <v>2</v>
      </c>
      <c r="F48" s="436">
        <v>0</v>
      </c>
      <c r="G48" s="437">
        <f t="shared" si="1"/>
        <v>16</v>
      </c>
      <c r="H48" s="409" t="s">
        <v>374</v>
      </c>
      <c r="I48" s="2036"/>
    </row>
    <row r="49" spans="1:9" ht="21" customHeight="1" x14ac:dyDescent="0.25">
      <c r="A49" s="2039"/>
      <c r="B49" s="408" t="s">
        <v>520</v>
      </c>
      <c r="C49" s="436">
        <v>31</v>
      </c>
      <c r="D49" s="436">
        <v>269</v>
      </c>
      <c r="E49" s="436">
        <v>19</v>
      </c>
      <c r="F49" s="436">
        <v>0</v>
      </c>
      <c r="G49" s="437">
        <f t="shared" si="1"/>
        <v>319</v>
      </c>
      <c r="H49" s="409" t="s">
        <v>376</v>
      </c>
      <c r="I49" s="2036"/>
    </row>
    <row r="50" spans="1:9" ht="21" customHeight="1" x14ac:dyDescent="0.25">
      <c r="A50" s="2039"/>
      <c r="B50" s="408" t="s">
        <v>521</v>
      </c>
      <c r="C50" s="436">
        <v>0</v>
      </c>
      <c r="D50" s="436">
        <v>1</v>
      </c>
      <c r="E50" s="436">
        <v>1</v>
      </c>
      <c r="F50" s="436">
        <v>0</v>
      </c>
      <c r="G50" s="437">
        <f t="shared" si="1"/>
        <v>2</v>
      </c>
      <c r="H50" s="409" t="s">
        <v>385</v>
      </c>
      <c r="I50" s="2036"/>
    </row>
    <row r="51" spans="1:9" ht="21" customHeight="1" x14ac:dyDescent="0.25">
      <c r="A51" s="2039"/>
      <c r="B51" s="408" t="s">
        <v>823</v>
      </c>
      <c r="C51" s="436">
        <v>0</v>
      </c>
      <c r="D51" s="436">
        <v>7</v>
      </c>
      <c r="E51" s="436">
        <v>3</v>
      </c>
      <c r="F51" s="436">
        <v>0</v>
      </c>
      <c r="G51" s="437">
        <f t="shared" si="1"/>
        <v>10</v>
      </c>
      <c r="H51" s="409" t="s">
        <v>386</v>
      </c>
      <c r="I51" s="2036"/>
    </row>
    <row r="52" spans="1:9" ht="21" customHeight="1" x14ac:dyDescent="0.25">
      <c r="A52" s="2039"/>
      <c r="B52" s="408" t="s">
        <v>824</v>
      </c>
      <c r="C52" s="436">
        <v>0</v>
      </c>
      <c r="D52" s="436">
        <v>34</v>
      </c>
      <c r="E52" s="436">
        <v>3</v>
      </c>
      <c r="F52" s="436">
        <v>0</v>
      </c>
      <c r="G52" s="437">
        <f t="shared" si="1"/>
        <v>37</v>
      </c>
      <c r="H52" s="409" t="s">
        <v>410</v>
      </c>
      <c r="I52" s="2036"/>
    </row>
    <row r="53" spans="1:9" ht="21" customHeight="1" thickBot="1" x14ac:dyDescent="0.3">
      <c r="A53" s="2039"/>
      <c r="B53" s="410" t="s">
        <v>522</v>
      </c>
      <c r="C53" s="436">
        <v>22</v>
      </c>
      <c r="D53" s="436">
        <v>6</v>
      </c>
      <c r="E53" s="436">
        <v>0</v>
      </c>
      <c r="F53" s="436">
        <v>0</v>
      </c>
      <c r="G53" s="443">
        <f t="shared" si="1"/>
        <v>28</v>
      </c>
      <c r="H53" s="871" t="s">
        <v>495</v>
      </c>
      <c r="I53" s="2036"/>
    </row>
    <row r="54" spans="1:9" ht="21" customHeight="1" thickBot="1" x14ac:dyDescent="0.3">
      <c r="A54" s="2040"/>
      <c r="B54" s="874" t="s">
        <v>517</v>
      </c>
      <c r="C54" s="875">
        <f>SUM(C47:C53)</f>
        <v>1582</v>
      </c>
      <c r="D54" s="875">
        <f>SUM(D47:D53)</f>
        <v>413</v>
      </c>
      <c r="E54" s="875">
        <f>SUM(E47:E53)</f>
        <v>28</v>
      </c>
      <c r="F54" s="875">
        <v>0</v>
      </c>
      <c r="G54" s="875">
        <f t="shared" si="1"/>
        <v>2023</v>
      </c>
      <c r="H54" s="876" t="s">
        <v>372</v>
      </c>
      <c r="I54" s="2036"/>
    </row>
    <row r="55" spans="1:9" ht="21" customHeight="1" x14ac:dyDescent="0.25">
      <c r="A55" s="2038" t="s">
        <v>298</v>
      </c>
      <c r="B55" s="879" t="s">
        <v>518</v>
      </c>
      <c r="C55" s="444">
        <v>248</v>
      </c>
      <c r="D55" s="444">
        <v>1</v>
      </c>
      <c r="E55" s="444">
        <v>2</v>
      </c>
      <c r="F55" s="444">
        <v>0</v>
      </c>
      <c r="G55" s="446">
        <f t="shared" si="1"/>
        <v>251</v>
      </c>
      <c r="H55" s="880" t="s">
        <v>373</v>
      </c>
      <c r="I55" s="2035" t="s">
        <v>395</v>
      </c>
    </row>
    <row r="56" spans="1:9" ht="21" customHeight="1" x14ac:dyDescent="0.25">
      <c r="A56" s="2039"/>
      <c r="B56" s="1109" t="s">
        <v>519</v>
      </c>
      <c r="C56" s="446">
        <v>0</v>
      </c>
      <c r="D56" s="446">
        <v>0</v>
      </c>
      <c r="E56" s="446">
        <v>0</v>
      </c>
      <c r="F56" s="446">
        <v>0</v>
      </c>
      <c r="G56" s="1110">
        <v>0</v>
      </c>
      <c r="H56" s="1111" t="s">
        <v>374</v>
      </c>
      <c r="I56" s="2036"/>
    </row>
    <row r="57" spans="1:9" ht="21" customHeight="1" x14ac:dyDescent="0.25">
      <c r="A57" s="2039"/>
      <c r="B57" s="1109" t="s">
        <v>520</v>
      </c>
      <c r="C57" s="446">
        <v>0</v>
      </c>
      <c r="D57" s="446">
        <v>6</v>
      </c>
      <c r="E57" s="446">
        <v>0</v>
      </c>
      <c r="F57" s="446">
        <v>0</v>
      </c>
      <c r="G57" s="1110">
        <f t="shared" si="1"/>
        <v>6</v>
      </c>
      <c r="H57" s="1111" t="s">
        <v>376</v>
      </c>
      <c r="I57" s="2036"/>
    </row>
    <row r="58" spans="1:9" ht="21" customHeight="1" x14ac:dyDescent="0.25">
      <c r="A58" s="2039"/>
      <c r="B58" s="1109" t="s">
        <v>521</v>
      </c>
      <c r="C58" s="446">
        <v>0</v>
      </c>
      <c r="D58" s="446">
        <v>0</v>
      </c>
      <c r="E58" s="446">
        <v>0</v>
      </c>
      <c r="F58" s="446">
        <v>0</v>
      </c>
      <c r="G58" s="1110">
        <f t="shared" si="1"/>
        <v>0</v>
      </c>
      <c r="H58" s="1111" t="s">
        <v>385</v>
      </c>
      <c r="I58" s="2036"/>
    </row>
    <row r="59" spans="1:9" ht="21" customHeight="1" x14ac:dyDescent="0.25">
      <c r="A59" s="2039"/>
      <c r="B59" s="1109" t="s">
        <v>823</v>
      </c>
      <c r="C59" s="446">
        <v>0</v>
      </c>
      <c r="D59" s="446">
        <v>1</v>
      </c>
      <c r="E59" s="446">
        <v>0</v>
      </c>
      <c r="F59" s="446">
        <v>0</v>
      </c>
      <c r="G59" s="1110">
        <f t="shared" si="1"/>
        <v>1</v>
      </c>
      <c r="H59" s="1111" t="s">
        <v>386</v>
      </c>
      <c r="I59" s="2036"/>
    </row>
    <row r="60" spans="1:9" ht="21" customHeight="1" x14ac:dyDescent="0.25">
      <c r="A60" s="2039"/>
      <c r="B60" s="1109" t="s">
        <v>824</v>
      </c>
      <c r="C60" s="446">
        <v>0</v>
      </c>
      <c r="D60" s="446">
        <v>1</v>
      </c>
      <c r="E60" s="446">
        <v>0</v>
      </c>
      <c r="F60" s="446">
        <v>0</v>
      </c>
      <c r="G60" s="1110">
        <f t="shared" si="1"/>
        <v>1</v>
      </c>
      <c r="H60" s="1111" t="s">
        <v>410</v>
      </c>
      <c r="I60" s="2036"/>
    </row>
    <row r="61" spans="1:9" ht="21" customHeight="1" thickBot="1" x14ac:dyDescent="0.3">
      <c r="A61" s="2039"/>
      <c r="B61" s="1112" t="s">
        <v>522</v>
      </c>
      <c r="C61" s="446">
        <v>2</v>
      </c>
      <c r="D61" s="446">
        <v>1</v>
      </c>
      <c r="E61" s="446">
        <v>0</v>
      </c>
      <c r="F61" s="446">
        <v>0</v>
      </c>
      <c r="G61" s="445">
        <f>SUM(C61:F61)</f>
        <v>3</v>
      </c>
      <c r="H61" s="1113" t="s">
        <v>495</v>
      </c>
      <c r="I61" s="2036"/>
    </row>
    <row r="62" spans="1:9" ht="21" customHeight="1" thickBot="1" x14ac:dyDescent="0.3">
      <c r="A62" s="2063"/>
      <c r="B62" s="1114" t="s">
        <v>517</v>
      </c>
      <c r="C62" s="1115">
        <f>SUM(C55:C61)</f>
        <v>250</v>
      </c>
      <c r="D62" s="1115">
        <f>SUM(D55:D61)</f>
        <v>10</v>
      </c>
      <c r="E62" s="1115">
        <f>SUM(E55:E61)</f>
        <v>2</v>
      </c>
      <c r="F62" s="1115">
        <v>0</v>
      </c>
      <c r="G62" s="1115">
        <f>SUM(C62:F62)</f>
        <v>262</v>
      </c>
      <c r="H62" s="1116" t="s">
        <v>372</v>
      </c>
      <c r="I62" s="2064"/>
    </row>
    <row r="63" spans="1:9" ht="17.45" customHeight="1" x14ac:dyDescent="0.25">
      <c r="A63" s="2034" t="s">
        <v>827</v>
      </c>
      <c r="B63" s="2034"/>
      <c r="C63" s="2034"/>
      <c r="D63" s="336"/>
      <c r="E63" s="336"/>
      <c r="F63" s="336"/>
      <c r="G63" s="336"/>
      <c r="H63" s="877"/>
      <c r="I63" s="878" t="s">
        <v>826</v>
      </c>
    </row>
    <row r="64" spans="1:9" ht="15.95" customHeight="1" x14ac:dyDescent="0.25">
      <c r="A64" s="336"/>
      <c r="B64" s="336"/>
      <c r="C64" s="336"/>
      <c r="D64" s="336"/>
      <c r="E64" s="336"/>
      <c r="F64" s="336"/>
      <c r="G64" s="336"/>
      <c r="H64" s="336"/>
      <c r="I64" s="336"/>
    </row>
    <row r="65" spans="1:10" ht="15.95" customHeight="1" x14ac:dyDescent="0.25">
      <c r="A65" s="336"/>
      <c r="B65" s="336"/>
      <c r="C65" s="336"/>
      <c r="D65" s="336"/>
      <c r="E65" s="336"/>
      <c r="F65" s="336"/>
      <c r="G65" s="336"/>
      <c r="H65" s="336"/>
      <c r="I65" s="336"/>
    </row>
    <row r="66" spans="1:10" ht="15.95" customHeight="1" x14ac:dyDescent="0.25">
      <c r="A66" s="336"/>
      <c r="B66" s="336"/>
      <c r="C66" s="336"/>
      <c r="D66" s="336"/>
      <c r="E66" s="336"/>
      <c r="F66" s="336"/>
      <c r="G66" s="336"/>
      <c r="H66" s="336"/>
      <c r="I66" s="336"/>
      <c r="J66" s="13"/>
    </row>
    <row r="67" spans="1:10" ht="32.25" customHeight="1" x14ac:dyDescent="0.25">
      <c r="A67" s="336"/>
      <c r="B67" s="336"/>
      <c r="C67" s="336"/>
      <c r="D67" s="336"/>
      <c r="E67" s="336"/>
      <c r="F67" s="336"/>
      <c r="G67" s="336"/>
      <c r="H67" s="336"/>
      <c r="I67" s="336"/>
      <c r="J67" s="54"/>
    </row>
    <row r="68" spans="1:10" ht="41.25" customHeight="1" x14ac:dyDescent="0.25">
      <c r="A68" s="336"/>
      <c r="B68" s="336"/>
      <c r="C68" s="336"/>
      <c r="D68" s="336"/>
      <c r="E68" s="336"/>
      <c r="F68" s="336"/>
      <c r="G68" s="336"/>
      <c r="H68" s="872"/>
      <c r="I68" s="336"/>
    </row>
    <row r="69" spans="1:10" ht="41.25" customHeight="1" x14ac:dyDescent="0.25">
      <c r="A69" s="1710"/>
      <c r="B69" s="1710"/>
      <c r="C69" s="1710"/>
      <c r="D69" s="1710"/>
      <c r="E69" s="1710"/>
      <c r="F69" s="1710"/>
      <c r="G69" s="1710"/>
      <c r="H69" s="1710"/>
      <c r="I69" s="1710"/>
    </row>
    <row r="70" spans="1:10" ht="29.25" customHeight="1" x14ac:dyDescent="0.25">
      <c r="A70" s="1723"/>
      <c r="B70" s="2052"/>
      <c r="C70" s="2052"/>
      <c r="D70" s="2052"/>
      <c r="E70" s="2052"/>
      <c r="F70" s="2052"/>
      <c r="G70" s="2052"/>
      <c r="H70" s="13"/>
      <c r="I70" s="2073"/>
    </row>
    <row r="71" spans="1:10" ht="34.5" customHeight="1" x14ac:dyDescent="0.25">
      <c r="A71" s="1723"/>
      <c r="B71" s="2052"/>
      <c r="C71" s="336"/>
      <c r="D71" s="336"/>
      <c r="E71" s="336"/>
      <c r="F71" s="336"/>
      <c r="G71" s="2052"/>
      <c r="H71" s="13"/>
      <c r="I71" s="2073"/>
    </row>
    <row r="72" spans="1:10" ht="28.5" customHeight="1" x14ac:dyDescent="0.25">
      <c r="A72" s="383"/>
      <c r="B72" s="377"/>
      <c r="C72" s="336"/>
      <c r="D72" s="336"/>
      <c r="E72" s="336"/>
      <c r="F72" s="336"/>
      <c r="G72" s="382"/>
      <c r="H72" s="13"/>
      <c r="I72" s="361"/>
    </row>
    <row r="73" spans="1:10" ht="18.95" customHeight="1" x14ac:dyDescent="0.25">
      <c r="A73" s="2039"/>
      <c r="B73" s="336"/>
      <c r="C73" s="320"/>
      <c r="D73" s="320"/>
      <c r="E73" s="320"/>
      <c r="F73" s="320"/>
      <c r="G73" s="320"/>
      <c r="H73" s="13"/>
      <c r="I73" s="2041"/>
    </row>
    <row r="74" spans="1:10" ht="18.95" customHeight="1" x14ac:dyDescent="0.25">
      <c r="A74" s="2039"/>
      <c r="B74" s="336"/>
      <c r="C74" s="320"/>
      <c r="D74" s="320"/>
      <c r="E74" s="320"/>
      <c r="F74" s="320"/>
      <c r="G74" s="320"/>
      <c r="H74" s="13"/>
      <c r="I74" s="2041"/>
    </row>
    <row r="75" spans="1:10" ht="18.95" customHeight="1" x14ac:dyDescent="0.25">
      <c r="A75" s="2039"/>
      <c r="B75" s="336"/>
      <c r="C75" s="320"/>
      <c r="D75" s="320"/>
      <c r="E75" s="320"/>
      <c r="F75" s="320"/>
      <c r="G75" s="320"/>
      <c r="H75" s="13"/>
      <c r="I75" s="2041"/>
    </row>
    <row r="76" spans="1:10" ht="18.95" customHeight="1" x14ac:dyDescent="0.25">
      <c r="A76" s="2039"/>
      <c r="B76" s="336"/>
      <c r="C76" s="320"/>
      <c r="D76" s="320"/>
      <c r="E76" s="320"/>
      <c r="F76" s="320"/>
      <c r="G76" s="320"/>
      <c r="H76" s="13"/>
      <c r="I76" s="2041"/>
    </row>
    <row r="77" spans="1:10" ht="18.95" customHeight="1" x14ac:dyDescent="0.25">
      <c r="A77" s="2039"/>
      <c r="B77" s="376"/>
      <c r="C77" s="320"/>
      <c r="D77" s="320"/>
      <c r="E77" s="320"/>
      <c r="F77" s="320"/>
      <c r="G77" s="320"/>
      <c r="H77" s="13"/>
      <c r="I77" s="2041"/>
    </row>
    <row r="78" spans="1:10" ht="18.95" customHeight="1" x14ac:dyDescent="0.25">
      <c r="A78" s="2039"/>
      <c r="B78" s="376"/>
      <c r="C78" s="320"/>
      <c r="D78" s="320"/>
      <c r="E78" s="320"/>
      <c r="F78" s="320"/>
      <c r="G78" s="320"/>
      <c r="H78" s="13"/>
      <c r="I78" s="2041"/>
    </row>
    <row r="79" spans="1:10" ht="18.95" customHeight="1" x14ac:dyDescent="0.25">
      <c r="A79" s="2039"/>
      <c r="B79" s="336"/>
      <c r="C79" s="320"/>
      <c r="D79" s="320"/>
      <c r="E79" s="320"/>
      <c r="F79" s="320"/>
      <c r="G79" s="320"/>
      <c r="H79" s="13"/>
      <c r="I79" s="2041"/>
    </row>
    <row r="80" spans="1:10" ht="18.95" customHeight="1" x14ac:dyDescent="0.25">
      <c r="A80" s="2039"/>
      <c r="B80" s="325"/>
      <c r="C80" s="390"/>
      <c r="D80" s="390"/>
      <c r="E80" s="390"/>
      <c r="F80" s="390"/>
      <c r="G80" s="390"/>
      <c r="H80" s="13"/>
      <c r="I80" s="2041"/>
    </row>
    <row r="81" spans="1:9" ht="18.95" customHeight="1" x14ac:dyDescent="0.25">
      <c r="A81" s="2039"/>
      <c r="B81" s="336"/>
      <c r="C81" s="320"/>
      <c r="D81" s="320"/>
      <c r="E81" s="320"/>
      <c r="F81" s="320"/>
      <c r="G81" s="320"/>
      <c r="H81" s="13"/>
      <c r="I81" s="2041"/>
    </row>
    <row r="82" spans="1:9" ht="18.95" customHeight="1" x14ac:dyDescent="0.25">
      <c r="A82" s="2039"/>
      <c r="B82" s="336"/>
      <c r="C82" s="320"/>
      <c r="D82" s="320"/>
      <c r="E82" s="320"/>
      <c r="F82" s="320"/>
      <c r="G82" s="320"/>
      <c r="H82" s="13"/>
      <c r="I82" s="2041"/>
    </row>
    <row r="83" spans="1:9" ht="18.95" customHeight="1" x14ac:dyDescent="0.25">
      <c r="A83" s="2039"/>
      <c r="B83" s="336"/>
      <c r="C83" s="320"/>
      <c r="D83" s="320"/>
      <c r="E83" s="320"/>
      <c r="F83" s="320"/>
      <c r="G83" s="320"/>
      <c r="H83" s="13"/>
      <c r="I83" s="2041"/>
    </row>
    <row r="84" spans="1:9" ht="18.95" customHeight="1" x14ac:dyDescent="0.25">
      <c r="A84" s="2039"/>
      <c r="B84" s="336"/>
      <c r="C84" s="320"/>
      <c r="D84" s="320"/>
      <c r="E84" s="320"/>
      <c r="F84" s="320"/>
      <c r="G84" s="320"/>
      <c r="H84" s="13"/>
      <c r="I84" s="2041"/>
    </row>
    <row r="85" spans="1:9" ht="18.95" customHeight="1" x14ac:dyDescent="0.25">
      <c r="A85" s="2039"/>
      <c r="B85" s="376"/>
      <c r="C85" s="320"/>
      <c r="D85" s="320"/>
      <c r="E85" s="320"/>
      <c r="F85" s="320"/>
      <c r="G85" s="320"/>
      <c r="H85" s="13"/>
      <c r="I85" s="2041"/>
    </row>
    <row r="86" spans="1:9" ht="18.95" customHeight="1" x14ac:dyDescent="0.25">
      <c r="A86" s="2039"/>
      <c r="B86" s="376"/>
      <c r="C86" s="320"/>
      <c r="D86" s="320"/>
      <c r="E86" s="320"/>
      <c r="F86" s="320"/>
      <c r="G86" s="320"/>
      <c r="H86" s="13"/>
      <c r="I86" s="2041"/>
    </row>
    <row r="87" spans="1:9" ht="18.95" customHeight="1" x14ac:dyDescent="0.25">
      <c r="A87" s="2039"/>
      <c r="B87" s="336"/>
      <c r="C87" s="320"/>
      <c r="D87" s="320"/>
      <c r="E87" s="320"/>
      <c r="F87" s="320"/>
      <c r="G87" s="320"/>
      <c r="H87" s="13"/>
      <c r="I87" s="2041"/>
    </row>
    <row r="88" spans="1:9" ht="18.95" customHeight="1" x14ac:dyDescent="0.25">
      <c r="A88" s="2039"/>
      <c r="B88" s="325"/>
      <c r="C88" s="390"/>
      <c r="D88" s="390"/>
      <c r="E88" s="390"/>
      <c r="F88" s="390"/>
      <c r="G88" s="390"/>
      <c r="H88" s="13"/>
      <c r="I88" s="2041"/>
    </row>
    <row r="89" spans="1:9" ht="18.95" customHeight="1" x14ac:dyDescent="0.25">
      <c r="A89" s="2057"/>
      <c r="B89" s="336"/>
      <c r="C89" s="320"/>
      <c r="D89" s="320"/>
      <c r="E89" s="320"/>
      <c r="F89" s="320"/>
      <c r="G89" s="320"/>
      <c r="H89" s="13"/>
      <c r="I89" s="2041"/>
    </row>
    <row r="90" spans="1:9" ht="18.95" customHeight="1" x14ac:dyDescent="0.25">
      <c r="A90" s="2057"/>
      <c r="B90" s="336"/>
      <c r="C90" s="320"/>
      <c r="D90" s="320"/>
      <c r="E90" s="320"/>
      <c r="F90" s="320"/>
      <c r="G90" s="320"/>
      <c r="H90" s="13"/>
      <c r="I90" s="2041"/>
    </row>
    <row r="91" spans="1:9" ht="18.95" customHeight="1" x14ac:dyDescent="0.25">
      <c r="A91" s="2057"/>
      <c r="B91" s="336"/>
      <c r="C91" s="320"/>
      <c r="D91" s="320"/>
      <c r="E91" s="320"/>
      <c r="F91" s="320"/>
      <c r="G91" s="320"/>
      <c r="H91" s="13"/>
      <c r="I91" s="2041"/>
    </row>
    <row r="92" spans="1:9" ht="18.95" customHeight="1" x14ac:dyDescent="0.25">
      <c r="A92" s="2057"/>
      <c r="B92" s="336"/>
      <c r="C92" s="320"/>
      <c r="D92" s="320"/>
      <c r="E92" s="320"/>
      <c r="F92" s="320"/>
      <c r="G92" s="320"/>
      <c r="H92" s="13"/>
      <c r="I92" s="2041"/>
    </row>
    <row r="93" spans="1:9" ht="18.95" customHeight="1" x14ac:dyDescent="0.25">
      <c r="A93" s="2057"/>
      <c r="B93" s="376"/>
      <c r="C93" s="320"/>
      <c r="D93" s="320"/>
      <c r="E93" s="320"/>
      <c r="F93" s="320"/>
      <c r="G93" s="320"/>
      <c r="H93" s="13"/>
      <c r="I93" s="2041"/>
    </row>
    <row r="94" spans="1:9" ht="18.95" customHeight="1" x14ac:dyDescent="0.25">
      <c r="A94" s="2057"/>
      <c r="B94" s="376"/>
      <c r="C94" s="320"/>
      <c r="D94" s="320"/>
      <c r="E94" s="320"/>
      <c r="F94" s="320"/>
      <c r="G94" s="320"/>
      <c r="H94" s="13"/>
      <c r="I94" s="2041"/>
    </row>
    <row r="95" spans="1:9" ht="18.95" customHeight="1" x14ac:dyDescent="0.25">
      <c r="A95" s="2057"/>
      <c r="B95" s="336"/>
      <c r="C95" s="320"/>
      <c r="D95" s="320"/>
      <c r="E95" s="320"/>
      <c r="F95" s="320"/>
      <c r="G95" s="320"/>
      <c r="H95" s="13"/>
      <c r="I95" s="2041"/>
    </row>
    <row r="96" spans="1:9" ht="18.95" customHeight="1" x14ac:dyDescent="0.25">
      <c r="A96" s="2057"/>
      <c r="B96" s="325"/>
      <c r="C96" s="390"/>
      <c r="D96" s="390"/>
      <c r="E96" s="390"/>
      <c r="F96" s="390"/>
      <c r="G96" s="390"/>
      <c r="H96" s="13"/>
      <c r="I96" s="2041"/>
    </row>
    <row r="97" spans="1:9" ht="18.95" customHeight="1" x14ac:dyDescent="0.25">
      <c r="A97" s="2057"/>
      <c r="B97" s="336"/>
      <c r="C97" s="320"/>
      <c r="D97" s="320"/>
      <c r="E97" s="320"/>
      <c r="F97" s="320"/>
      <c r="G97" s="320"/>
      <c r="H97" s="13"/>
      <c r="I97" s="2041"/>
    </row>
    <row r="98" spans="1:9" ht="18.95" customHeight="1" x14ac:dyDescent="0.25">
      <c r="A98" s="2057"/>
      <c r="B98" s="336"/>
      <c r="C98" s="320"/>
      <c r="D98" s="320"/>
      <c r="E98" s="320"/>
      <c r="F98" s="320"/>
      <c r="G98" s="320"/>
      <c r="H98" s="13"/>
      <c r="I98" s="2041"/>
    </row>
    <row r="99" spans="1:9" ht="18.95" customHeight="1" x14ac:dyDescent="0.25">
      <c r="A99" s="2057"/>
      <c r="B99" s="336"/>
      <c r="C99" s="320"/>
      <c r="D99" s="320"/>
      <c r="E99" s="320"/>
      <c r="F99" s="320"/>
      <c r="G99" s="320"/>
      <c r="H99" s="13"/>
      <c r="I99" s="2041"/>
    </row>
    <row r="100" spans="1:9" ht="18.95" customHeight="1" x14ac:dyDescent="0.25">
      <c r="A100" s="2057"/>
      <c r="B100" s="336"/>
      <c r="C100" s="320"/>
      <c r="D100" s="320"/>
      <c r="E100" s="320"/>
      <c r="F100" s="320"/>
      <c r="G100" s="320"/>
      <c r="H100" s="13"/>
      <c r="I100" s="2041"/>
    </row>
    <row r="101" spans="1:9" ht="18.95" customHeight="1" x14ac:dyDescent="0.25">
      <c r="A101" s="2057"/>
      <c r="B101" s="376"/>
      <c r="C101" s="320"/>
      <c r="D101" s="320"/>
      <c r="E101" s="320"/>
      <c r="F101" s="320"/>
      <c r="G101" s="320"/>
      <c r="H101" s="13"/>
      <c r="I101" s="2041"/>
    </row>
    <row r="102" spans="1:9" ht="18.95" customHeight="1" x14ac:dyDescent="0.25">
      <c r="A102" s="2057"/>
      <c r="B102" s="376"/>
      <c r="C102" s="320"/>
      <c r="D102" s="320"/>
      <c r="E102" s="320"/>
      <c r="F102" s="320"/>
      <c r="G102" s="320"/>
      <c r="H102" s="13"/>
      <c r="I102" s="2041"/>
    </row>
    <row r="103" spans="1:9" ht="18.95" customHeight="1" x14ac:dyDescent="0.25">
      <c r="A103" s="2057"/>
      <c r="B103" s="336"/>
      <c r="C103" s="320"/>
      <c r="D103" s="320"/>
      <c r="E103" s="320"/>
      <c r="F103" s="320"/>
      <c r="G103" s="320"/>
      <c r="H103" s="13"/>
      <c r="I103" s="2041"/>
    </row>
    <row r="104" spans="1:9" ht="18.95" customHeight="1" x14ac:dyDescent="0.25">
      <c r="A104" s="2057"/>
      <c r="B104" s="325"/>
      <c r="C104" s="390"/>
      <c r="D104" s="390"/>
      <c r="E104" s="390"/>
      <c r="F104" s="390"/>
      <c r="G104" s="390"/>
      <c r="H104" s="13"/>
      <c r="I104" s="2041"/>
    </row>
    <row r="105" spans="1:9" ht="18.95" customHeight="1" x14ac:dyDescent="0.25">
      <c r="A105" s="2057"/>
      <c r="B105" s="336"/>
      <c r="C105" s="320"/>
      <c r="D105" s="320"/>
      <c r="E105" s="320"/>
      <c r="F105" s="320"/>
      <c r="G105" s="320"/>
      <c r="H105" s="13"/>
      <c r="I105" s="2041"/>
    </row>
    <row r="106" spans="1:9" ht="18.95" customHeight="1" x14ac:dyDescent="0.25">
      <c r="A106" s="2057"/>
      <c r="B106" s="336"/>
      <c r="C106" s="320"/>
      <c r="D106" s="320"/>
      <c r="E106" s="320"/>
      <c r="F106" s="320"/>
      <c r="G106" s="320"/>
      <c r="H106" s="13"/>
      <c r="I106" s="2041"/>
    </row>
    <row r="107" spans="1:9" ht="18.95" customHeight="1" x14ac:dyDescent="0.25">
      <c r="A107" s="2057"/>
      <c r="B107" s="336"/>
      <c r="C107" s="320"/>
      <c r="D107" s="320"/>
      <c r="E107" s="320"/>
      <c r="F107" s="320"/>
      <c r="G107" s="320"/>
      <c r="H107" s="13"/>
      <c r="I107" s="2041"/>
    </row>
    <row r="108" spans="1:9" ht="18.95" customHeight="1" x14ac:dyDescent="0.25">
      <c r="A108" s="2057"/>
      <c r="B108" s="336"/>
      <c r="C108" s="320"/>
      <c r="D108" s="320"/>
      <c r="E108" s="320"/>
      <c r="F108" s="320"/>
      <c r="G108" s="320"/>
      <c r="H108" s="13"/>
      <c r="I108" s="2041"/>
    </row>
    <row r="109" spans="1:9" ht="18.95" customHeight="1" x14ac:dyDescent="0.25">
      <c r="A109" s="2057"/>
      <c r="B109" s="376"/>
      <c r="C109" s="320"/>
      <c r="D109" s="320"/>
      <c r="E109" s="320"/>
      <c r="F109" s="320"/>
      <c r="G109" s="320"/>
      <c r="H109" s="13"/>
      <c r="I109" s="2041"/>
    </row>
    <row r="110" spans="1:9" ht="18.95" customHeight="1" x14ac:dyDescent="0.25">
      <c r="A110" s="2057"/>
      <c r="B110" s="376"/>
      <c r="C110" s="320"/>
      <c r="D110" s="320"/>
      <c r="E110" s="320"/>
      <c r="F110" s="320"/>
      <c r="G110" s="320"/>
      <c r="H110" s="13"/>
      <c r="I110" s="2041"/>
    </row>
    <row r="111" spans="1:9" ht="18.95" customHeight="1" x14ac:dyDescent="0.25">
      <c r="A111" s="2057"/>
      <c r="B111" s="336"/>
      <c r="C111" s="320"/>
      <c r="D111" s="320"/>
      <c r="E111" s="320"/>
      <c r="F111" s="320"/>
      <c r="G111" s="320"/>
      <c r="H111" s="13"/>
      <c r="I111" s="2041"/>
    </row>
    <row r="112" spans="1:9" ht="18.95" customHeight="1" x14ac:dyDescent="0.25">
      <c r="A112" s="2057"/>
      <c r="B112" s="325"/>
      <c r="C112" s="390"/>
      <c r="D112" s="390"/>
      <c r="E112" s="390"/>
      <c r="F112" s="390"/>
      <c r="G112" s="390"/>
      <c r="H112" s="13"/>
      <c r="I112" s="2041"/>
    </row>
    <row r="113" spans="1:9" ht="18.95" customHeight="1" x14ac:dyDescent="0.25">
      <c r="A113" s="2057"/>
      <c r="B113" s="336"/>
      <c r="C113" s="320"/>
      <c r="D113" s="320"/>
      <c r="E113" s="320"/>
      <c r="F113" s="320"/>
      <c r="G113" s="320"/>
      <c r="H113" s="13"/>
      <c r="I113" s="2041"/>
    </row>
    <row r="114" spans="1:9" ht="18.95" customHeight="1" x14ac:dyDescent="0.25">
      <c r="A114" s="2057"/>
      <c r="B114" s="336"/>
      <c r="C114" s="320"/>
      <c r="D114" s="320"/>
      <c r="E114" s="320"/>
      <c r="F114" s="320"/>
      <c r="G114" s="320"/>
      <c r="H114" s="13"/>
      <c r="I114" s="2041"/>
    </row>
    <row r="115" spans="1:9" ht="18.95" customHeight="1" x14ac:dyDescent="0.25">
      <c r="A115" s="2057"/>
      <c r="B115" s="336"/>
      <c r="C115" s="320"/>
      <c r="D115" s="320"/>
      <c r="E115" s="320"/>
      <c r="F115" s="320"/>
      <c r="G115" s="320"/>
      <c r="H115" s="13"/>
      <c r="I115" s="2041"/>
    </row>
    <row r="116" spans="1:9" ht="18.95" customHeight="1" x14ac:dyDescent="0.25">
      <c r="A116" s="2057"/>
      <c r="B116" s="336"/>
      <c r="C116" s="320"/>
      <c r="D116" s="320"/>
      <c r="E116" s="320"/>
      <c r="F116" s="320"/>
      <c r="G116" s="320"/>
      <c r="H116" s="13"/>
      <c r="I116" s="2041"/>
    </row>
    <row r="117" spans="1:9" ht="18.95" customHeight="1" x14ac:dyDescent="0.25">
      <c r="A117" s="2057"/>
      <c r="B117" s="376"/>
      <c r="C117" s="320"/>
      <c r="D117" s="320"/>
      <c r="E117" s="320"/>
      <c r="F117" s="320"/>
      <c r="G117" s="320"/>
      <c r="H117" s="13"/>
      <c r="I117" s="2041"/>
    </row>
    <row r="118" spans="1:9" ht="18.95" customHeight="1" x14ac:dyDescent="0.25">
      <c r="A118" s="2057"/>
      <c r="B118" s="376"/>
      <c r="C118" s="320"/>
      <c r="D118" s="320"/>
      <c r="E118" s="320"/>
      <c r="F118" s="320"/>
      <c r="G118" s="320"/>
      <c r="H118" s="13"/>
      <c r="I118" s="2041"/>
    </row>
    <row r="119" spans="1:9" ht="18.95" customHeight="1" x14ac:dyDescent="0.25">
      <c r="A119" s="2057"/>
      <c r="B119" s="336"/>
      <c r="C119" s="320"/>
      <c r="D119" s="320"/>
      <c r="E119" s="320"/>
      <c r="F119" s="320"/>
      <c r="G119" s="320"/>
      <c r="H119" s="13"/>
      <c r="I119" s="2041"/>
    </row>
    <row r="120" spans="1:9" ht="18.95" customHeight="1" x14ac:dyDescent="0.25">
      <c r="A120" s="2057"/>
      <c r="B120" s="325"/>
      <c r="C120" s="390"/>
      <c r="D120" s="390"/>
      <c r="E120" s="390"/>
      <c r="F120" s="390"/>
      <c r="G120" s="390"/>
      <c r="H120" s="13"/>
      <c r="I120" s="2041"/>
    </row>
    <row r="121" spans="1:9" ht="18.95" customHeight="1" x14ac:dyDescent="0.25">
      <c r="A121" s="2057"/>
      <c r="B121" s="336"/>
      <c r="C121" s="320"/>
      <c r="D121" s="320"/>
      <c r="E121" s="320"/>
      <c r="F121" s="320"/>
      <c r="G121" s="320"/>
      <c r="H121" s="13"/>
      <c r="I121" s="2041"/>
    </row>
    <row r="122" spans="1:9" ht="18.95" customHeight="1" x14ac:dyDescent="0.25">
      <c r="A122" s="2057"/>
      <c r="B122" s="336"/>
      <c r="C122" s="320"/>
      <c r="D122" s="320"/>
      <c r="E122" s="320"/>
      <c r="F122" s="320"/>
      <c r="G122" s="320"/>
      <c r="H122" s="13"/>
      <c r="I122" s="2041"/>
    </row>
    <row r="123" spans="1:9" ht="18.95" customHeight="1" x14ac:dyDescent="0.25">
      <c r="A123" s="2057"/>
      <c r="B123" s="336"/>
      <c r="C123" s="320"/>
      <c r="D123" s="320"/>
      <c r="E123" s="320"/>
      <c r="F123" s="320"/>
      <c r="G123" s="320"/>
      <c r="H123" s="13"/>
      <c r="I123" s="2041"/>
    </row>
    <row r="124" spans="1:9" ht="18.95" customHeight="1" x14ac:dyDescent="0.25">
      <c r="A124" s="2057"/>
      <c r="B124" s="336"/>
      <c r="C124" s="320"/>
      <c r="D124" s="320"/>
      <c r="E124" s="320"/>
      <c r="F124" s="320"/>
      <c r="G124" s="320"/>
      <c r="H124" s="13"/>
      <c r="I124" s="2041"/>
    </row>
    <row r="125" spans="1:9" ht="18.95" customHeight="1" x14ac:dyDescent="0.25">
      <c r="A125" s="2057"/>
      <c r="B125" s="376"/>
      <c r="C125" s="320"/>
      <c r="D125" s="320"/>
      <c r="E125" s="320"/>
      <c r="F125" s="320"/>
      <c r="G125" s="320"/>
      <c r="H125" s="13"/>
      <c r="I125" s="2041"/>
    </row>
    <row r="126" spans="1:9" ht="18.95" customHeight="1" x14ac:dyDescent="0.25">
      <c r="A126" s="2057"/>
      <c r="B126" s="376"/>
      <c r="C126" s="320"/>
      <c r="D126" s="320"/>
      <c r="E126" s="320"/>
      <c r="F126" s="320"/>
      <c r="G126" s="320"/>
      <c r="H126" s="13"/>
      <c r="I126" s="2041"/>
    </row>
    <row r="127" spans="1:9" ht="18.95" customHeight="1" x14ac:dyDescent="0.25">
      <c r="A127" s="2057"/>
      <c r="B127" s="336"/>
      <c r="C127" s="320"/>
      <c r="D127" s="320"/>
      <c r="E127" s="320"/>
      <c r="F127" s="320"/>
      <c r="G127" s="320"/>
      <c r="H127" s="13"/>
      <c r="I127" s="2041"/>
    </row>
    <row r="128" spans="1:9" ht="18.95" customHeight="1" x14ac:dyDescent="0.25">
      <c r="A128" s="2057"/>
      <c r="B128" s="325"/>
      <c r="C128" s="390"/>
      <c r="D128" s="390"/>
      <c r="E128" s="390"/>
      <c r="F128" s="390"/>
      <c r="G128" s="390"/>
      <c r="H128" s="13"/>
      <c r="I128" s="2041"/>
    </row>
    <row r="129" spans="1:9" ht="18.95" customHeight="1" x14ac:dyDescent="0.25">
      <c r="A129" s="2057"/>
      <c r="B129" s="336"/>
      <c r="C129" s="320"/>
      <c r="D129" s="320"/>
      <c r="E129" s="320"/>
      <c r="F129" s="320"/>
      <c r="G129" s="320"/>
      <c r="H129" s="13"/>
      <c r="I129" s="2041"/>
    </row>
    <row r="130" spans="1:9" ht="18.95" customHeight="1" x14ac:dyDescent="0.25">
      <c r="A130" s="2057"/>
      <c r="B130" s="336"/>
      <c r="C130" s="320"/>
      <c r="D130" s="320"/>
      <c r="E130" s="320"/>
      <c r="F130" s="320"/>
      <c r="G130" s="320"/>
      <c r="H130" s="13"/>
      <c r="I130" s="2041"/>
    </row>
    <row r="131" spans="1:9" ht="18.95" customHeight="1" x14ac:dyDescent="0.25">
      <c r="A131" s="2057"/>
      <c r="B131" s="336"/>
      <c r="C131" s="320"/>
      <c r="D131" s="320"/>
      <c r="E131" s="320"/>
      <c r="F131" s="320"/>
      <c r="G131" s="320"/>
      <c r="H131" s="13"/>
      <c r="I131" s="2041"/>
    </row>
    <row r="132" spans="1:9" ht="18.95" customHeight="1" x14ac:dyDescent="0.25">
      <c r="A132" s="2057"/>
      <c r="B132" s="336"/>
      <c r="C132" s="320"/>
      <c r="D132" s="320"/>
      <c r="E132" s="320"/>
      <c r="F132" s="320"/>
      <c r="G132" s="320"/>
      <c r="H132" s="13"/>
      <c r="I132" s="2041"/>
    </row>
    <row r="133" spans="1:9" ht="18.95" customHeight="1" x14ac:dyDescent="0.25">
      <c r="A133" s="2057"/>
      <c r="B133" s="376"/>
      <c r="C133" s="320"/>
      <c r="D133" s="320"/>
      <c r="E133" s="320"/>
      <c r="F133" s="320"/>
      <c r="G133" s="320"/>
      <c r="H133" s="13"/>
      <c r="I133" s="2041"/>
    </row>
    <row r="134" spans="1:9" ht="18.95" customHeight="1" x14ac:dyDescent="0.25">
      <c r="A134" s="2057"/>
      <c r="B134" s="376"/>
      <c r="C134" s="320"/>
      <c r="D134" s="320"/>
      <c r="E134" s="320"/>
      <c r="F134" s="320"/>
      <c r="G134" s="320"/>
      <c r="H134" s="13"/>
      <c r="I134" s="2041"/>
    </row>
    <row r="135" spans="1:9" ht="18.95" customHeight="1" x14ac:dyDescent="0.25">
      <c r="A135" s="2057"/>
      <c r="B135" s="336"/>
      <c r="C135" s="320"/>
      <c r="D135" s="320"/>
      <c r="E135" s="320"/>
      <c r="F135" s="320"/>
      <c r="G135" s="320"/>
      <c r="H135" s="13"/>
      <c r="I135" s="2041"/>
    </row>
    <row r="136" spans="1:9" ht="18.95" customHeight="1" x14ac:dyDescent="0.25">
      <c r="A136" s="2057"/>
      <c r="B136" s="325"/>
      <c r="C136" s="390"/>
      <c r="D136" s="390"/>
      <c r="E136" s="390"/>
      <c r="F136" s="390"/>
      <c r="G136" s="390"/>
      <c r="H136" s="13"/>
      <c r="I136" s="2041"/>
    </row>
    <row r="137" spans="1:9" ht="18.95" customHeight="1" x14ac:dyDescent="0.25">
      <c r="A137" s="2057"/>
      <c r="B137" s="336"/>
      <c r="C137" s="320"/>
      <c r="D137" s="320"/>
      <c r="E137" s="320"/>
      <c r="F137" s="320"/>
      <c r="G137" s="320"/>
      <c r="H137" s="13"/>
      <c r="I137" s="2041"/>
    </row>
    <row r="138" spans="1:9" ht="18.95" customHeight="1" x14ac:dyDescent="0.25">
      <c r="A138" s="2057"/>
      <c r="B138" s="336"/>
      <c r="C138" s="320"/>
      <c r="D138" s="320"/>
      <c r="E138" s="320"/>
      <c r="F138" s="320"/>
      <c r="G138" s="320"/>
      <c r="H138" s="13"/>
      <c r="I138" s="2041"/>
    </row>
    <row r="139" spans="1:9" ht="18.95" customHeight="1" x14ac:dyDescent="0.25">
      <c r="A139" s="2057"/>
      <c r="B139" s="336"/>
      <c r="C139" s="320"/>
      <c r="D139" s="320"/>
      <c r="E139" s="320"/>
      <c r="F139" s="320"/>
      <c r="G139" s="320"/>
      <c r="H139" s="13"/>
      <c r="I139" s="2041"/>
    </row>
    <row r="140" spans="1:9" ht="18.95" customHeight="1" x14ac:dyDescent="0.25">
      <c r="A140" s="2057"/>
      <c r="B140" s="336"/>
      <c r="C140" s="320"/>
      <c r="D140" s="320"/>
      <c r="E140" s="320"/>
      <c r="F140" s="320"/>
      <c r="G140" s="320"/>
      <c r="H140" s="13"/>
      <c r="I140" s="2041"/>
    </row>
    <row r="141" spans="1:9" ht="18.95" customHeight="1" x14ac:dyDescent="0.25">
      <c r="A141" s="2057"/>
      <c r="B141" s="376"/>
      <c r="C141" s="320"/>
      <c r="D141" s="320"/>
      <c r="E141" s="320"/>
      <c r="F141" s="320"/>
      <c r="G141" s="320"/>
      <c r="H141" s="13"/>
      <c r="I141" s="2041"/>
    </row>
    <row r="142" spans="1:9" ht="18.95" customHeight="1" x14ac:dyDescent="0.25">
      <c r="A142" s="2057"/>
      <c r="B142" s="376"/>
      <c r="C142" s="320"/>
      <c r="D142" s="320"/>
      <c r="E142" s="320"/>
      <c r="F142" s="320"/>
      <c r="G142" s="320"/>
      <c r="H142" s="13"/>
      <c r="I142" s="2041"/>
    </row>
    <row r="143" spans="1:9" ht="18.95" customHeight="1" x14ac:dyDescent="0.25">
      <c r="A143" s="2057"/>
      <c r="B143" s="336"/>
      <c r="C143" s="320"/>
      <c r="D143" s="320"/>
      <c r="E143" s="320"/>
      <c r="F143" s="320"/>
      <c r="G143" s="320"/>
      <c r="H143" s="13"/>
      <c r="I143" s="2041"/>
    </row>
    <row r="144" spans="1:9" ht="18.75" customHeight="1" x14ac:dyDescent="0.25">
      <c r="A144" s="2057"/>
      <c r="B144" s="325"/>
      <c r="C144" s="390"/>
      <c r="D144" s="390"/>
      <c r="E144" s="390"/>
      <c r="F144" s="390"/>
      <c r="G144" s="390"/>
      <c r="H144" s="13"/>
      <c r="I144" s="2041"/>
    </row>
    <row r="145" spans="1:9" ht="33.75" customHeight="1" x14ac:dyDescent="0.25">
      <c r="A145" s="385"/>
      <c r="B145" s="54"/>
      <c r="C145" s="54"/>
      <c r="D145" s="54"/>
      <c r="E145" s="54"/>
      <c r="F145" s="54"/>
      <c r="G145" s="54"/>
      <c r="H145" s="13"/>
      <c r="I145" s="364"/>
    </row>
    <row r="146" spans="1:9" ht="41.25" customHeight="1" x14ac:dyDescent="0.25">
      <c r="A146" s="1710"/>
      <c r="B146" s="1710"/>
      <c r="C146" s="1710"/>
      <c r="D146" s="1710"/>
      <c r="E146" s="1710"/>
      <c r="F146" s="1710"/>
      <c r="G146" s="1710"/>
      <c r="H146" s="1710"/>
      <c r="I146" s="1710"/>
    </row>
    <row r="147" spans="1:9" ht="41.25" customHeight="1" x14ac:dyDescent="0.25">
      <c r="A147" s="1710"/>
      <c r="B147" s="1710"/>
      <c r="C147" s="1710"/>
      <c r="D147" s="1710"/>
      <c r="E147" s="1710"/>
      <c r="F147" s="1710"/>
      <c r="G147" s="1710"/>
      <c r="H147" s="1710"/>
      <c r="I147" s="1710"/>
    </row>
    <row r="148" spans="1:9" ht="32.25" customHeight="1" x14ac:dyDescent="0.25">
      <c r="A148" s="2052"/>
      <c r="B148" s="2052"/>
      <c r="C148" s="2052"/>
      <c r="D148" s="2052"/>
      <c r="E148" s="2052"/>
      <c r="F148" s="2052"/>
      <c r="G148" s="2052"/>
      <c r="H148" s="13"/>
      <c r="I148" s="2052"/>
    </row>
    <row r="149" spans="1:9" ht="32.25" customHeight="1" x14ac:dyDescent="0.25">
      <c r="A149" s="2052"/>
      <c r="B149" s="2052"/>
      <c r="C149" s="336"/>
      <c r="D149" s="336"/>
      <c r="E149" s="336"/>
      <c r="F149" s="336"/>
      <c r="G149" s="2052"/>
      <c r="H149" s="13"/>
      <c r="I149" s="2052"/>
    </row>
    <row r="150" spans="1:9" ht="24.75" customHeight="1" x14ac:dyDescent="0.25">
      <c r="A150" s="383"/>
      <c r="B150" s="377"/>
      <c r="C150" s="336"/>
      <c r="D150" s="336"/>
      <c r="E150" s="336"/>
      <c r="F150" s="336"/>
      <c r="G150" s="382"/>
      <c r="H150" s="13"/>
      <c r="I150" s="361"/>
    </row>
    <row r="151" spans="1:9" ht="18.95" customHeight="1" x14ac:dyDescent="0.25">
      <c r="A151" s="2039"/>
      <c r="B151" s="336"/>
      <c r="C151" s="320"/>
      <c r="D151" s="320"/>
      <c r="E151" s="320"/>
      <c r="F151" s="320"/>
      <c r="G151" s="320"/>
      <c r="H151" s="13"/>
      <c r="I151" s="2047"/>
    </row>
    <row r="152" spans="1:9" ht="18.95" customHeight="1" x14ac:dyDescent="0.25">
      <c r="A152" s="2039"/>
      <c r="B152" s="336"/>
      <c r="C152" s="320"/>
      <c r="D152" s="320"/>
      <c r="E152" s="320"/>
      <c r="F152" s="320"/>
      <c r="G152" s="320"/>
      <c r="H152" s="13"/>
      <c r="I152" s="2047"/>
    </row>
    <row r="153" spans="1:9" ht="18.95" customHeight="1" x14ac:dyDescent="0.25">
      <c r="A153" s="2039"/>
      <c r="B153" s="336"/>
      <c r="C153" s="320"/>
      <c r="D153" s="320"/>
      <c r="E153" s="320"/>
      <c r="F153" s="320"/>
      <c r="G153" s="320"/>
      <c r="H153" s="13"/>
      <c r="I153" s="2047"/>
    </row>
    <row r="154" spans="1:9" ht="18.95" customHeight="1" x14ac:dyDescent="0.25">
      <c r="A154" s="2039"/>
      <c r="B154" s="336"/>
      <c r="C154" s="320"/>
      <c r="D154" s="320"/>
      <c r="E154" s="320"/>
      <c r="F154" s="320"/>
      <c r="G154" s="320"/>
      <c r="H154" s="13"/>
      <c r="I154" s="2047"/>
    </row>
    <row r="155" spans="1:9" ht="18.95" customHeight="1" x14ac:dyDescent="0.25">
      <c r="A155" s="2039"/>
      <c r="B155" s="376"/>
      <c r="C155" s="320"/>
      <c r="D155" s="320"/>
      <c r="E155" s="320"/>
      <c r="F155" s="320"/>
      <c r="G155" s="320"/>
      <c r="H155" s="13"/>
      <c r="I155" s="2047"/>
    </row>
    <row r="156" spans="1:9" ht="18.95" customHeight="1" x14ac:dyDescent="0.25">
      <c r="A156" s="2039"/>
      <c r="B156" s="376"/>
      <c r="C156" s="320"/>
      <c r="D156" s="320"/>
      <c r="E156" s="320"/>
      <c r="F156" s="320"/>
      <c r="G156" s="320"/>
      <c r="H156" s="13"/>
      <c r="I156" s="2047"/>
    </row>
    <row r="157" spans="1:9" ht="18.95" customHeight="1" x14ac:dyDescent="0.25">
      <c r="A157" s="2039"/>
      <c r="B157" s="336"/>
      <c r="C157" s="320"/>
      <c r="D157" s="320"/>
      <c r="E157" s="320"/>
      <c r="F157" s="320"/>
      <c r="G157" s="320"/>
      <c r="H157" s="13"/>
      <c r="I157" s="2047"/>
    </row>
    <row r="158" spans="1:9" ht="18.95" customHeight="1" x14ac:dyDescent="0.25">
      <c r="A158" s="2039"/>
      <c r="B158" s="325"/>
      <c r="C158" s="390"/>
      <c r="D158" s="390"/>
      <c r="E158" s="390"/>
      <c r="F158" s="390"/>
      <c r="G158" s="390"/>
      <c r="H158" s="13"/>
      <c r="I158" s="2047"/>
    </row>
    <row r="159" spans="1:9" ht="18.95" customHeight="1" x14ac:dyDescent="0.25">
      <c r="A159" s="2057"/>
      <c r="B159" s="336"/>
      <c r="C159" s="320"/>
      <c r="D159" s="320"/>
      <c r="E159" s="320"/>
      <c r="F159" s="320"/>
      <c r="G159" s="320"/>
      <c r="H159" s="13"/>
      <c r="I159" s="2041"/>
    </row>
    <row r="160" spans="1:9" ht="18.95" customHeight="1" x14ac:dyDescent="0.25">
      <c r="A160" s="2057"/>
      <c r="B160" s="336"/>
      <c r="C160" s="320"/>
      <c r="D160" s="320"/>
      <c r="E160" s="320"/>
      <c r="F160" s="320"/>
      <c r="G160" s="320"/>
      <c r="H160" s="13"/>
      <c r="I160" s="2041"/>
    </row>
    <row r="161" spans="1:9" ht="18.95" customHeight="1" x14ac:dyDescent="0.25">
      <c r="A161" s="2057"/>
      <c r="B161" s="336"/>
      <c r="C161" s="320"/>
      <c r="D161" s="320"/>
      <c r="E161" s="320"/>
      <c r="F161" s="320"/>
      <c r="G161" s="320"/>
      <c r="H161" s="13"/>
      <c r="I161" s="2041"/>
    </row>
    <row r="162" spans="1:9" ht="18.95" customHeight="1" x14ac:dyDescent="0.25">
      <c r="A162" s="2057"/>
      <c r="B162" s="336"/>
      <c r="C162" s="320"/>
      <c r="D162" s="320"/>
      <c r="E162" s="320"/>
      <c r="F162" s="320"/>
      <c r="G162" s="320"/>
      <c r="H162" s="13"/>
      <c r="I162" s="2041"/>
    </row>
    <row r="163" spans="1:9" ht="18.95" customHeight="1" x14ac:dyDescent="0.25">
      <c r="A163" s="2057"/>
      <c r="B163" s="376"/>
      <c r="C163" s="320"/>
      <c r="D163" s="320"/>
      <c r="E163" s="320"/>
      <c r="F163" s="320"/>
      <c r="G163" s="320"/>
      <c r="H163" s="13"/>
      <c r="I163" s="2041"/>
    </row>
    <row r="164" spans="1:9" ht="18.95" customHeight="1" x14ac:dyDescent="0.25">
      <c r="A164" s="2057"/>
      <c r="B164" s="376"/>
      <c r="C164" s="320"/>
      <c r="D164" s="320"/>
      <c r="E164" s="320"/>
      <c r="F164" s="320"/>
      <c r="G164" s="320"/>
      <c r="H164" s="13"/>
      <c r="I164" s="2041"/>
    </row>
    <row r="165" spans="1:9" ht="18.95" customHeight="1" x14ac:dyDescent="0.25">
      <c r="A165" s="2057"/>
      <c r="B165" s="336"/>
      <c r="C165" s="320"/>
      <c r="D165" s="320"/>
      <c r="E165" s="320"/>
      <c r="F165" s="320"/>
      <c r="G165" s="320"/>
      <c r="H165" s="13"/>
      <c r="I165" s="2041"/>
    </row>
    <row r="166" spans="1:9" ht="18.95" customHeight="1" x14ac:dyDescent="0.25">
      <c r="A166" s="2057"/>
      <c r="B166" s="325"/>
      <c r="C166" s="390"/>
      <c r="D166" s="390"/>
      <c r="E166" s="390"/>
      <c r="F166" s="390"/>
      <c r="G166" s="390"/>
      <c r="H166" s="13"/>
      <c r="I166" s="2041"/>
    </row>
    <row r="167" spans="1:9" ht="18.95" customHeight="1" x14ac:dyDescent="0.25">
      <c r="A167" s="2057"/>
      <c r="B167" s="336"/>
      <c r="C167" s="320"/>
      <c r="D167" s="320"/>
      <c r="E167" s="320"/>
      <c r="F167" s="320"/>
      <c r="G167" s="320"/>
      <c r="H167" s="13"/>
      <c r="I167" s="2041"/>
    </row>
    <row r="168" spans="1:9" ht="18.95" customHeight="1" x14ac:dyDescent="0.25">
      <c r="A168" s="2057"/>
      <c r="B168" s="336"/>
      <c r="C168" s="320"/>
      <c r="D168" s="320"/>
      <c r="E168" s="320"/>
      <c r="F168" s="320"/>
      <c r="G168" s="320"/>
      <c r="H168" s="13"/>
      <c r="I168" s="2041"/>
    </row>
    <row r="169" spans="1:9" ht="18.95" customHeight="1" x14ac:dyDescent="0.25">
      <c r="A169" s="2057"/>
      <c r="B169" s="336"/>
      <c r="C169" s="320"/>
      <c r="D169" s="320"/>
      <c r="E169" s="320"/>
      <c r="F169" s="320"/>
      <c r="G169" s="320"/>
      <c r="H169" s="13"/>
      <c r="I169" s="2041"/>
    </row>
    <row r="170" spans="1:9" ht="18.95" customHeight="1" x14ac:dyDescent="0.25">
      <c r="A170" s="2057"/>
      <c r="B170" s="336"/>
      <c r="C170" s="320"/>
      <c r="D170" s="320"/>
      <c r="E170" s="320"/>
      <c r="F170" s="320"/>
      <c r="G170" s="320"/>
      <c r="H170" s="13"/>
      <c r="I170" s="2041"/>
    </row>
    <row r="171" spans="1:9" ht="18.95" customHeight="1" x14ac:dyDescent="0.25">
      <c r="A171" s="2057"/>
      <c r="B171" s="376"/>
      <c r="C171" s="320"/>
      <c r="D171" s="320"/>
      <c r="E171" s="320"/>
      <c r="F171" s="320"/>
      <c r="G171" s="320"/>
      <c r="H171" s="13"/>
      <c r="I171" s="2041"/>
    </row>
    <row r="172" spans="1:9" ht="18.95" customHeight="1" x14ac:dyDescent="0.25">
      <c r="A172" s="2057"/>
      <c r="B172" s="376"/>
      <c r="C172" s="320"/>
      <c r="D172" s="320"/>
      <c r="E172" s="320"/>
      <c r="F172" s="320"/>
      <c r="G172" s="320"/>
      <c r="H172" s="13"/>
      <c r="I172" s="2041"/>
    </row>
    <row r="173" spans="1:9" ht="18.95" customHeight="1" x14ac:dyDescent="0.25">
      <c r="A173" s="2057"/>
      <c r="B173" s="336"/>
      <c r="C173" s="320"/>
      <c r="D173" s="320"/>
      <c r="E173" s="320"/>
      <c r="F173" s="320"/>
      <c r="G173" s="320"/>
      <c r="H173" s="13"/>
      <c r="I173" s="2041"/>
    </row>
    <row r="174" spans="1:9" ht="18.95" customHeight="1" x14ac:dyDescent="0.25">
      <c r="A174" s="2057"/>
      <c r="B174" s="325"/>
      <c r="C174" s="390"/>
      <c r="D174" s="390"/>
      <c r="E174" s="390"/>
      <c r="F174" s="390"/>
      <c r="G174" s="390"/>
      <c r="H174" s="13"/>
      <c r="I174" s="2041"/>
    </row>
    <row r="175" spans="1:9" ht="18.95" customHeight="1" x14ac:dyDescent="0.25">
      <c r="A175" s="2057"/>
      <c r="B175" s="336"/>
      <c r="C175" s="320"/>
      <c r="D175" s="320"/>
      <c r="E175" s="320"/>
      <c r="F175" s="320"/>
      <c r="G175" s="320"/>
      <c r="H175" s="13"/>
      <c r="I175" s="2041"/>
    </row>
    <row r="176" spans="1:9" ht="18.95" customHeight="1" x14ac:dyDescent="0.25">
      <c r="A176" s="2057"/>
      <c r="B176" s="336"/>
      <c r="C176" s="320"/>
      <c r="D176" s="320"/>
      <c r="E176" s="320"/>
      <c r="F176" s="320"/>
      <c r="G176" s="320"/>
      <c r="H176" s="13"/>
      <c r="I176" s="2041"/>
    </row>
    <row r="177" spans="1:9" ht="18.95" customHeight="1" x14ac:dyDescent="0.25">
      <c r="A177" s="2057"/>
      <c r="B177" s="336"/>
      <c r="C177" s="320"/>
      <c r="D177" s="320"/>
      <c r="E177" s="320"/>
      <c r="F177" s="320"/>
      <c r="G177" s="320"/>
      <c r="H177" s="13"/>
      <c r="I177" s="2041"/>
    </row>
    <row r="178" spans="1:9" ht="18.95" customHeight="1" x14ac:dyDescent="0.25">
      <c r="A178" s="2057"/>
      <c r="B178" s="336"/>
      <c r="C178" s="320"/>
      <c r="D178" s="320"/>
      <c r="E178" s="320"/>
      <c r="F178" s="320"/>
      <c r="G178" s="320"/>
      <c r="H178" s="13"/>
      <c r="I178" s="2041"/>
    </row>
    <row r="179" spans="1:9" ht="18.95" customHeight="1" x14ac:dyDescent="0.25">
      <c r="A179" s="2057"/>
      <c r="B179" s="376"/>
      <c r="C179" s="320"/>
      <c r="D179" s="320"/>
      <c r="E179" s="320"/>
      <c r="F179" s="320"/>
      <c r="G179" s="320"/>
      <c r="H179" s="13"/>
      <c r="I179" s="2041"/>
    </row>
    <row r="180" spans="1:9" ht="18.95" customHeight="1" x14ac:dyDescent="0.25">
      <c r="A180" s="2057"/>
      <c r="B180" s="376"/>
      <c r="C180" s="320"/>
      <c r="D180" s="320"/>
      <c r="E180" s="320"/>
      <c r="F180" s="320"/>
      <c r="G180" s="320"/>
      <c r="H180" s="13"/>
      <c r="I180" s="2041"/>
    </row>
    <row r="181" spans="1:9" ht="18.95" customHeight="1" x14ac:dyDescent="0.25">
      <c r="A181" s="2057"/>
      <c r="B181" s="336"/>
      <c r="C181" s="320"/>
      <c r="D181" s="320"/>
      <c r="E181" s="320"/>
      <c r="F181" s="320"/>
      <c r="G181" s="320"/>
      <c r="H181" s="13"/>
      <c r="I181" s="2041"/>
    </row>
    <row r="182" spans="1:9" ht="18.95" customHeight="1" x14ac:dyDescent="0.25">
      <c r="A182" s="2057"/>
      <c r="B182" s="325"/>
      <c r="C182" s="390"/>
      <c r="D182" s="390"/>
      <c r="E182" s="390"/>
      <c r="F182" s="390"/>
      <c r="G182" s="390"/>
      <c r="H182" s="13"/>
      <c r="I182" s="2041"/>
    </row>
    <row r="183" spans="1:9" ht="18.95" customHeight="1" x14ac:dyDescent="0.25">
      <c r="A183" s="2057"/>
      <c r="B183" s="336"/>
      <c r="C183" s="320"/>
      <c r="D183" s="320"/>
      <c r="E183" s="320"/>
      <c r="F183" s="320"/>
      <c r="G183" s="320"/>
      <c r="H183" s="13"/>
      <c r="I183" s="2041"/>
    </row>
    <row r="184" spans="1:9" ht="18.95" customHeight="1" x14ac:dyDescent="0.25">
      <c r="A184" s="2057"/>
      <c r="B184" s="336"/>
      <c r="C184" s="320"/>
      <c r="D184" s="320"/>
      <c r="E184" s="320"/>
      <c r="F184" s="320"/>
      <c r="G184" s="320"/>
      <c r="H184" s="13"/>
      <c r="I184" s="2041"/>
    </row>
    <row r="185" spans="1:9" ht="18.95" customHeight="1" x14ac:dyDescent="0.25">
      <c r="A185" s="2057"/>
      <c r="B185" s="336"/>
      <c r="C185" s="320"/>
      <c r="D185" s="320"/>
      <c r="E185" s="320"/>
      <c r="F185" s="320"/>
      <c r="G185" s="320"/>
      <c r="H185" s="13"/>
      <c r="I185" s="2041"/>
    </row>
    <row r="186" spans="1:9" ht="18.95" customHeight="1" x14ac:dyDescent="0.25">
      <c r="A186" s="2057"/>
      <c r="B186" s="336"/>
      <c r="C186" s="320"/>
      <c r="D186" s="320"/>
      <c r="E186" s="320"/>
      <c r="F186" s="320"/>
      <c r="G186" s="320"/>
      <c r="H186" s="13"/>
      <c r="I186" s="2041"/>
    </row>
    <row r="187" spans="1:9" ht="18.95" customHeight="1" x14ac:dyDescent="0.25">
      <c r="A187" s="2057"/>
      <c r="B187" s="376"/>
      <c r="C187" s="320"/>
      <c r="D187" s="320"/>
      <c r="E187" s="320"/>
      <c r="F187" s="320"/>
      <c r="G187" s="320"/>
      <c r="H187" s="13"/>
      <c r="I187" s="2041"/>
    </row>
    <row r="188" spans="1:9" ht="18.95" customHeight="1" x14ac:dyDescent="0.25">
      <c r="A188" s="2057"/>
      <c r="B188" s="376"/>
      <c r="C188" s="320"/>
      <c r="D188" s="320"/>
      <c r="E188" s="320"/>
      <c r="F188" s="320"/>
      <c r="G188" s="320"/>
      <c r="H188" s="13"/>
      <c r="I188" s="2041"/>
    </row>
    <row r="189" spans="1:9" ht="18.95" customHeight="1" x14ac:dyDescent="0.25">
      <c r="A189" s="2057"/>
      <c r="B189" s="336"/>
      <c r="C189" s="320"/>
      <c r="D189" s="320"/>
      <c r="E189" s="320"/>
      <c r="F189" s="320"/>
      <c r="G189" s="320"/>
      <c r="H189" s="13"/>
      <c r="I189" s="2041"/>
    </row>
    <row r="190" spans="1:9" ht="18.95" customHeight="1" x14ac:dyDescent="0.25">
      <c r="A190" s="2057"/>
      <c r="B190" s="325"/>
      <c r="C190" s="390"/>
      <c r="D190" s="390"/>
      <c r="E190" s="390"/>
      <c r="F190" s="390"/>
      <c r="G190" s="390"/>
      <c r="H190" s="13"/>
      <c r="I190" s="2041"/>
    </row>
    <row r="191" spans="1:9" ht="18.95" customHeight="1" x14ac:dyDescent="0.25">
      <c r="A191" s="2057"/>
      <c r="B191" s="336"/>
      <c r="C191" s="320"/>
      <c r="D191" s="320"/>
      <c r="E191" s="320"/>
      <c r="F191" s="320"/>
      <c r="G191" s="320"/>
      <c r="H191" s="13"/>
      <c r="I191" s="2041"/>
    </row>
    <row r="192" spans="1:9" ht="18.95" customHeight="1" x14ac:dyDescent="0.25">
      <c r="A192" s="2057"/>
      <c r="B192" s="336"/>
      <c r="C192" s="320"/>
      <c r="D192" s="320"/>
      <c r="E192" s="320"/>
      <c r="F192" s="320"/>
      <c r="G192" s="320"/>
      <c r="H192" s="13"/>
      <c r="I192" s="2041"/>
    </row>
    <row r="193" spans="1:9" ht="18.95" customHeight="1" x14ac:dyDescent="0.25">
      <c r="A193" s="2057"/>
      <c r="B193" s="336"/>
      <c r="C193" s="320"/>
      <c r="D193" s="320"/>
      <c r="E193" s="320"/>
      <c r="F193" s="320"/>
      <c r="G193" s="320"/>
      <c r="H193" s="13"/>
      <c r="I193" s="2041"/>
    </row>
    <row r="194" spans="1:9" ht="18.95" customHeight="1" x14ac:dyDescent="0.25">
      <c r="A194" s="2057"/>
      <c r="B194" s="336"/>
      <c r="C194" s="320"/>
      <c r="D194" s="320"/>
      <c r="E194" s="320"/>
      <c r="F194" s="320"/>
      <c r="G194" s="320"/>
      <c r="H194" s="13"/>
      <c r="I194" s="2041"/>
    </row>
    <row r="195" spans="1:9" ht="18.95" customHeight="1" x14ac:dyDescent="0.25">
      <c r="A195" s="2057"/>
      <c r="B195" s="376"/>
      <c r="C195" s="320"/>
      <c r="D195" s="320"/>
      <c r="E195" s="320"/>
      <c r="F195" s="320"/>
      <c r="G195" s="320"/>
      <c r="H195" s="13"/>
      <c r="I195" s="2041"/>
    </row>
    <row r="196" spans="1:9" ht="18.95" customHeight="1" x14ac:dyDescent="0.25">
      <c r="A196" s="2057"/>
      <c r="B196" s="376"/>
      <c r="C196" s="320"/>
      <c r="D196" s="320"/>
      <c r="E196" s="320"/>
      <c r="F196" s="320"/>
      <c r="G196" s="320"/>
      <c r="H196" s="13"/>
      <c r="I196" s="2041"/>
    </row>
    <row r="197" spans="1:9" ht="18.95" customHeight="1" x14ac:dyDescent="0.25">
      <c r="A197" s="2057"/>
      <c r="B197" s="336"/>
      <c r="C197" s="320"/>
      <c r="D197" s="320"/>
      <c r="E197" s="320"/>
      <c r="F197" s="320"/>
      <c r="G197" s="320"/>
      <c r="H197" s="13"/>
      <c r="I197" s="2041"/>
    </row>
    <row r="198" spans="1:9" ht="18.95" customHeight="1" x14ac:dyDescent="0.25">
      <c r="A198" s="2057"/>
      <c r="B198" s="325"/>
      <c r="C198" s="390"/>
      <c r="D198" s="390"/>
      <c r="E198" s="390"/>
      <c r="F198" s="390"/>
      <c r="G198" s="390"/>
      <c r="H198" s="13"/>
      <c r="I198" s="2041"/>
    </row>
    <row r="199" spans="1:9" ht="18.95" customHeight="1" x14ac:dyDescent="0.25">
      <c r="A199" s="2039"/>
      <c r="B199" s="336"/>
      <c r="C199" s="320"/>
      <c r="D199" s="320"/>
      <c r="E199" s="320"/>
      <c r="F199" s="320"/>
      <c r="G199" s="320"/>
      <c r="H199" s="13"/>
      <c r="I199" s="2041"/>
    </row>
    <row r="200" spans="1:9" ht="18.95" customHeight="1" x14ac:dyDescent="0.25">
      <c r="A200" s="2039"/>
      <c r="B200" s="336"/>
      <c r="C200" s="320"/>
      <c r="D200" s="320"/>
      <c r="E200" s="320"/>
      <c r="F200" s="320"/>
      <c r="G200" s="320"/>
      <c r="H200" s="13"/>
      <c r="I200" s="2041"/>
    </row>
    <row r="201" spans="1:9" ht="18.95" customHeight="1" x14ac:dyDescent="0.25">
      <c r="A201" s="2039"/>
      <c r="B201" s="336"/>
      <c r="C201" s="320"/>
      <c r="D201" s="320"/>
      <c r="E201" s="320"/>
      <c r="F201" s="320"/>
      <c r="G201" s="320"/>
      <c r="H201" s="13"/>
      <c r="I201" s="2041"/>
    </row>
    <row r="202" spans="1:9" ht="18.95" customHeight="1" x14ac:dyDescent="0.25">
      <c r="A202" s="2039"/>
      <c r="B202" s="336"/>
      <c r="C202" s="320"/>
      <c r="D202" s="320"/>
      <c r="E202" s="320"/>
      <c r="F202" s="320"/>
      <c r="G202" s="320"/>
      <c r="H202" s="13"/>
      <c r="I202" s="2041"/>
    </row>
    <row r="203" spans="1:9" ht="18.95" customHeight="1" x14ac:dyDescent="0.25">
      <c r="A203" s="2039"/>
      <c r="B203" s="376"/>
      <c r="C203" s="320"/>
      <c r="D203" s="320"/>
      <c r="E203" s="320"/>
      <c r="F203" s="320"/>
      <c r="G203" s="320"/>
      <c r="H203" s="13"/>
      <c r="I203" s="2041"/>
    </row>
    <row r="204" spans="1:9" ht="18.95" customHeight="1" x14ac:dyDescent="0.25">
      <c r="A204" s="2039"/>
      <c r="B204" s="376"/>
      <c r="C204" s="320"/>
      <c r="D204" s="320"/>
      <c r="E204" s="320"/>
      <c r="F204" s="320"/>
      <c r="G204" s="320"/>
      <c r="H204" s="13"/>
      <c r="I204" s="2041"/>
    </row>
    <row r="205" spans="1:9" ht="18.95" customHeight="1" x14ac:dyDescent="0.25">
      <c r="A205" s="2039"/>
      <c r="B205" s="336"/>
      <c r="C205" s="320"/>
      <c r="D205" s="320"/>
      <c r="E205" s="320"/>
      <c r="F205" s="320"/>
      <c r="G205" s="320"/>
      <c r="H205" s="13"/>
      <c r="I205" s="2041"/>
    </row>
    <row r="206" spans="1:9" ht="18.95" customHeight="1" x14ac:dyDescent="0.25">
      <c r="A206" s="2039"/>
      <c r="B206" s="325"/>
      <c r="C206" s="390"/>
      <c r="D206" s="390"/>
      <c r="E206" s="390"/>
      <c r="F206" s="390"/>
      <c r="G206" s="390"/>
      <c r="H206" s="13"/>
      <c r="I206" s="2041"/>
    </row>
    <row r="207" spans="1:9" ht="18.95" customHeight="1" x14ac:dyDescent="0.25">
      <c r="A207" s="2057"/>
      <c r="B207" s="336"/>
      <c r="C207" s="320"/>
      <c r="D207" s="320"/>
      <c r="E207" s="320"/>
      <c r="F207" s="320"/>
      <c r="G207" s="320"/>
      <c r="H207" s="13"/>
      <c r="I207" s="2041"/>
    </row>
    <row r="208" spans="1:9" ht="18.95" customHeight="1" x14ac:dyDescent="0.25">
      <c r="A208" s="2057"/>
      <c r="B208" s="336"/>
      <c r="C208" s="320"/>
      <c r="D208" s="320"/>
      <c r="E208" s="320"/>
      <c r="F208" s="320"/>
      <c r="G208" s="320"/>
      <c r="H208" s="13"/>
      <c r="I208" s="2041"/>
    </row>
    <row r="209" spans="1:10" ht="18.95" customHeight="1" x14ac:dyDescent="0.25">
      <c r="A209" s="2057"/>
      <c r="B209" s="336"/>
      <c r="C209" s="320"/>
      <c r="D209" s="320"/>
      <c r="E209" s="320"/>
      <c r="F209" s="320"/>
      <c r="G209" s="320"/>
      <c r="H209" s="13"/>
      <c r="I209" s="2041"/>
    </row>
    <row r="210" spans="1:10" ht="18.95" customHeight="1" x14ac:dyDescent="0.25">
      <c r="A210" s="2057"/>
      <c r="B210" s="336"/>
      <c r="C210" s="320"/>
      <c r="D210" s="320"/>
      <c r="E210" s="320"/>
      <c r="F210" s="320"/>
      <c r="G210" s="320"/>
      <c r="H210" s="13"/>
      <c r="I210" s="2041"/>
    </row>
    <row r="211" spans="1:10" ht="18.95" customHeight="1" x14ac:dyDescent="0.25">
      <c r="A211" s="2057"/>
      <c r="B211" s="376"/>
      <c r="C211" s="320"/>
      <c r="D211" s="320"/>
      <c r="E211" s="320"/>
      <c r="F211" s="320"/>
      <c r="G211" s="320"/>
      <c r="H211" s="13"/>
      <c r="I211" s="2041"/>
    </row>
    <row r="212" spans="1:10" ht="18.95" customHeight="1" x14ac:dyDescent="0.25">
      <c r="A212" s="2057"/>
      <c r="B212" s="376"/>
      <c r="C212" s="320"/>
      <c r="D212" s="320"/>
      <c r="E212" s="320"/>
      <c r="F212" s="320"/>
      <c r="G212" s="320"/>
      <c r="H212" s="13"/>
      <c r="I212" s="2041"/>
    </row>
    <row r="213" spans="1:10" ht="18.95" customHeight="1" x14ac:dyDescent="0.25">
      <c r="A213" s="2057"/>
      <c r="B213" s="336"/>
      <c r="C213" s="320"/>
      <c r="D213" s="320"/>
      <c r="E213" s="320"/>
      <c r="F213" s="320"/>
      <c r="G213" s="320"/>
      <c r="H213" s="13"/>
      <c r="I213" s="2041"/>
    </row>
    <row r="214" spans="1:10" ht="18.95" customHeight="1" x14ac:dyDescent="0.25">
      <c r="A214" s="2057"/>
      <c r="B214" s="325"/>
      <c r="C214" s="390"/>
      <c r="D214" s="390"/>
      <c r="E214" s="390"/>
      <c r="F214" s="390"/>
      <c r="G214" s="390"/>
      <c r="H214" s="13"/>
      <c r="I214" s="2041"/>
    </row>
    <row r="215" spans="1:10" ht="18.95" customHeight="1" x14ac:dyDescent="0.25">
      <c r="A215" s="2058"/>
      <c r="B215" s="388"/>
      <c r="C215" s="330"/>
      <c r="D215" s="330"/>
      <c r="E215" s="330"/>
      <c r="F215" s="330"/>
      <c r="G215" s="330"/>
      <c r="H215" s="13"/>
      <c r="I215" s="2059"/>
    </row>
    <row r="216" spans="1:10" ht="18.95" customHeight="1" x14ac:dyDescent="0.25">
      <c r="A216" s="2058"/>
      <c r="B216" s="388"/>
      <c r="C216" s="330"/>
      <c r="D216" s="330"/>
      <c r="E216" s="330"/>
      <c r="F216" s="330"/>
      <c r="G216" s="330"/>
      <c r="H216" s="13"/>
      <c r="I216" s="2059"/>
    </row>
    <row r="217" spans="1:10" ht="18.95" customHeight="1" x14ac:dyDescent="0.25">
      <c r="A217" s="2058"/>
      <c r="B217" s="388"/>
      <c r="C217" s="330"/>
      <c r="D217" s="330"/>
      <c r="E217" s="330"/>
      <c r="F217" s="330"/>
      <c r="G217" s="330"/>
      <c r="H217" s="13"/>
      <c r="I217" s="2059"/>
    </row>
    <row r="218" spans="1:10" ht="18.95" customHeight="1" x14ac:dyDescent="0.25">
      <c r="A218" s="2058"/>
      <c r="B218" s="388"/>
      <c r="C218" s="330"/>
      <c r="D218" s="330"/>
      <c r="E218" s="330"/>
      <c r="F218" s="330"/>
      <c r="G218" s="330"/>
      <c r="H218" s="13"/>
      <c r="I218" s="2059"/>
    </row>
    <row r="219" spans="1:10" ht="18.95" customHeight="1" x14ac:dyDescent="0.25">
      <c r="A219" s="2058"/>
      <c r="B219" s="391"/>
      <c r="C219" s="330"/>
      <c r="D219" s="330"/>
      <c r="E219" s="330"/>
      <c r="F219" s="330"/>
      <c r="G219" s="330"/>
      <c r="H219" s="13"/>
      <c r="I219" s="2059"/>
    </row>
    <row r="220" spans="1:10" ht="18.95" customHeight="1" x14ac:dyDescent="0.25">
      <c r="A220" s="2058"/>
      <c r="B220" s="391"/>
      <c r="C220" s="330"/>
      <c r="D220" s="330"/>
      <c r="E220" s="330"/>
      <c r="F220" s="330"/>
      <c r="G220" s="330"/>
      <c r="H220" s="13"/>
      <c r="I220" s="2059"/>
    </row>
    <row r="221" spans="1:10" ht="18.95" customHeight="1" x14ac:dyDescent="0.25">
      <c r="A221" s="2058"/>
      <c r="B221" s="388"/>
      <c r="C221" s="330"/>
      <c r="D221" s="330"/>
      <c r="E221" s="330"/>
      <c r="F221" s="330"/>
      <c r="G221" s="330"/>
      <c r="H221" s="13"/>
      <c r="I221" s="2059"/>
    </row>
    <row r="222" spans="1:10" ht="18.95" customHeight="1" x14ac:dyDescent="0.25">
      <c r="A222" s="2058"/>
      <c r="B222" s="389"/>
      <c r="C222" s="330"/>
      <c r="D222" s="330"/>
      <c r="E222" s="330"/>
      <c r="F222" s="330"/>
      <c r="G222" s="330"/>
      <c r="H222" s="13"/>
      <c r="I222" s="2059"/>
    </row>
    <row r="223" spans="1:10" ht="31.5" customHeight="1" x14ac:dyDescent="0.25">
      <c r="A223" s="385"/>
      <c r="B223" s="54"/>
      <c r="C223" s="54"/>
      <c r="D223" s="54"/>
      <c r="E223" s="54"/>
      <c r="F223" s="54"/>
      <c r="G223" s="54"/>
      <c r="H223" s="13"/>
      <c r="I223" s="54"/>
      <c r="J223" s="54"/>
    </row>
    <row r="224" spans="1:10" ht="39" customHeight="1" x14ac:dyDescent="0.25">
      <c r="A224" s="1710"/>
      <c r="B224" s="1710"/>
      <c r="C224" s="1710"/>
      <c r="D224" s="1710"/>
      <c r="E224" s="1710"/>
      <c r="F224" s="1710"/>
      <c r="G224" s="1710"/>
      <c r="H224" s="1710"/>
      <c r="I224" s="1710"/>
    </row>
    <row r="225" spans="1:9" ht="45" customHeight="1" x14ac:dyDescent="0.25">
      <c r="A225" s="1710"/>
      <c r="B225" s="1710"/>
      <c r="C225" s="1710"/>
      <c r="D225" s="1710"/>
      <c r="E225" s="1710"/>
      <c r="F225" s="1710"/>
      <c r="G225" s="1710"/>
      <c r="H225" s="1710"/>
      <c r="I225" s="1710"/>
    </row>
    <row r="226" spans="1:9" ht="33.75" customHeight="1" x14ac:dyDescent="0.25">
      <c r="A226" s="2050"/>
      <c r="B226" s="2052"/>
      <c r="C226" s="2052"/>
      <c r="D226" s="2052"/>
      <c r="E226" s="2052"/>
      <c r="F226" s="2052"/>
      <c r="G226" s="2052"/>
      <c r="H226" s="13"/>
      <c r="I226" s="2050"/>
    </row>
    <row r="227" spans="1:9" ht="34.5" customHeight="1" x14ac:dyDescent="0.25">
      <c r="A227" s="2050"/>
      <c r="B227" s="2052"/>
      <c r="C227" s="336"/>
      <c r="D227" s="336"/>
      <c r="E227" s="336"/>
      <c r="F227" s="336"/>
      <c r="G227" s="2052"/>
      <c r="H227" s="13"/>
      <c r="I227" s="2050"/>
    </row>
    <row r="228" spans="1:9" ht="29.25" customHeight="1" x14ac:dyDescent="0.25">
      <c r="A228" s="383"/>
      <c r="B228" s="384"/>
      <c r="C228" s="384"/>
      <c r="D228" s="384"/>
      <c r="E228" s="387"/>
      <c r="F228" s="384"/>
      <c r="G228" s="337"/>
      <c r="H228" s="13"/>
      <c r="I228" s="361"/>
    </row>
    <row r="229" spans="1:9" ht="24" customHeight="1" x14ac:dyDescent="0.25">
      <c r="A229" s="2045"/>
      <c r="B229" s="336"/>
      <c r="C229" s="327"/>
      <c r="D229" s="327"/>
      <c r="E229" s="327"/>
      <c r="F229" s="327"/>
      <c r="G229" s="327"/>
      <c r="H229" s="13"/>
      <c r="I229" s="2041"/>
    </row>
    <row r="230" spans="1:9" ht="24" customHeight="1" x14ac:dyDescent="0.25">
      <c r="A230" s="2045"/>
      <c r="B230" s="336"/>
      <c r="C230" s="327"/>
      <c r="D230" s="327"/>
      <c r="E230" s="327"/>
      <c r="F230" s="327"/>
      <c r="G230" s="327"/>
      <c r="H230" s="13"/>
      <c r="I230" s="2041"/>
    </row>
    <row r="231" spans="1:9" ht="24" customHeight="1" x14ac:dyDescent="0.25">
      <c r="A231" s="2045"/>
      <c r="B231" s="336"/>
      <c r="C231" s="327"/>
      <c r="D231" s="327"/>
      <c r="E231" s="327"/>
      <c r="F231" s="327"/>
      <c r="G231" s="327"/>
      <c r="H231" s="13"/>
      <c r="I231" s="2041"/>
    </row>
    <row r="232" spans="1:9" ht="24" customHeight="1" x14ac:dyDescent="0.25">
      <c r="A232" s="2045"/>
      <c r="B232" s="336"/>
      <c r="C232" s="327"/>
      <c r="D232" s="327"/>
      <c r="E232" s="327"/>
      <c r="F232" s="327"/>
      <c r="G232" s="327"/>
      <c r="H232" s="13"/>
      <c r="I232" s="2041"/>
    </row>
    <row r="233" spans="1:9" ht="24" customHeight="1" x14ac:dyDescent="0.25">
      <c r="A233" s="2045"/>
      <c r="B233" s="376"/>
      <c r="C233" s="327"/>
      <c r="D233" s="327"/>
      <c r="E233" s="327"/>
      <c r="F233" s="327"/>
      <c r="G233" s="327"/>
      <c r="H233" s="13"/>
      <c r="I233" s="2041"/>
    </row>
    <row r="234" spans="1:9" ht="24" customHeight="1" x14ac:dyDescent="0.25">
      <c r="A234" s="2045"/>
      <c r="B234" s="376"/>
      <c r="C234" s="327"/>
      <c r="D234" s="327"/>
      <c r="E234" s="327"/>
      <c r="F234" s="327"/>
      <c r="G234" s="327"/>
      <c r="H234" s="13"/>
      <c r="I234" s="2041"/>
    </row>
    <row r="235" spans="1:9" ht="24" customHeight="1" x14ac:dyDescent="0.25">
      <c r="A235" s="2045"/>
      <c r="B235" s="336"/>
      <c r="C235" s="327"/>
      <c r="D235" s="327"/>
      <c r="E235" s="327"/>
      <c r="F235" s="327"/>
      <c r="G235" s="327"/>
      <c r="H235" s="13"/>
      <c r="I235" s="2041"/>
    </row>
    <row r="236" spans="1:9" ht="24" customHeight="1" x14ac:dyDescent="0.25">
      <c r="A236" s="2045"/>
      <c r="B236" s="325"/>
      <c r="C236" s="392"/>
      <c r="D236" s="392"/>
      <c r="E236" s="392"/>
      <c r="F236" s="392"/>
      <c r="G236" s="392"/>
      <c r="H236" s="13"/>
      <c r="I236" s="2041"/>
    </row>
    <row r="237" spans="1:9" ht="24" customHeight="1" x14ac:dyDescent="0.25">
      <c r="A237" s="2044"/>
      <c r="B237" s="336"/>
      <c r="C237" s="327"/>
      <c r="D237" s="327"/>
      <c r="E237" s="327"/>
      <c r="F237" s="327"/>
      <c r="G237" s="327"/>
      <c r="H237" s="13"/>
      <c r="I237" s="2041"/>
    </row>
    <row r="238" spans="1:9" ht="24" customHeight="1" x14ac:dyDescent="0.25">
      <c r="A238" s="2044"/>
      <c r="B238" s="336"/>
      <c r="C238" s="327"/>
      <c r="D238" s="327"/>
      <c r="E238" s="327"/>
      <c r="F238" s="327"/>
      <c r="G238" s="327"/>
      <c r="H238" s="13"/>
      <c r="I238" s="2041"/>
    </row>
    <row r="239" spans="1:9" ht="24" customHeight="1" x14ac:dyDescent="0.25">
      <c r="A239" s="2044"/>
      <c r="B239" s="336"/>
      <c r="C239" s="327"/>
      <c r="D239" s="327"/>
      <c r="E239" s="327"/>
      <c r="F239" s="327"/>
      <c r="G239" s="327"/>
      <c r="H239" s="13"/>
      <c r="I239" s="2041"/>
    </row>
    <row r="240" spans="1:9" ht="24" customHeight="1" x14ac:dyDescent="0.25">
      <c r="A240" s="2044"/>
      <c r="B240" s="336"/>
      <c r="C240" s="327"/>
      <c r="D240" s="327"/>
      <c r="E240" s="327"/>
      <c r="F240" s="327"/>
      <c r="G240" s="327"/>
      <c r="H240" s="13"/>
      <c r="I240" s="2041"/>
    </row>
    <row r="241" spans="1:9" ht="24" customHeight="1" x14ac:dyDescent="0.25">
      <c r="A241" s="2044"/>
      <c r="B241" s="376"/>
      <c r="C241" s="327"/>
      <c r="D241" s="327"/>
      <c r="E241" s="327"/>
      <c r="F241" s="327"/>
      <c r="G241" s="327"/>
      <c r="H241" s="13"/>
      <c r="I241" s="2041"/>
    </row>
    <row r="242" spans="1:9" ht="24" customHeight="1" x14ac:dyDescent="0.25">
      <c r="A242" s="2044"/>
      <c r="B242" s="376"/>
      <c r="C242" s="327"/>
      <c r="D242" s="327"/>
      <c r="E242" s="327"/>
      <c r="F242" s="327"/>
      <c r="G242" s="327"/>
      <c r="H242" s="13"/>
      <c r="I242" s="2041"/>
    </row>
    <row r="243" spans="1:9" ht="24" customHeight="1" x14ac:dyDescent="0.25">
      <c r="A243" s="2044"/>
      <c r="B243" s="336"/>
      <c r="C243" s="327"/>
      <c r="D243" s="327"/>
      <c r="E243" s="327"/>
      <c r="F243" s="327"/>
      <c r="G243" s="327"/>
      <c r="H243" s="13"/>
      <c r="I243" s="2041"/>
    </row>
    <row r="244" spans="1:9" ht="24" customHeight="1" x14ac:dyDescent="0.25">
      <c r="A244" s="2044"/>
      <c r="B244" s="325"/>
      <c r="C244" s="392"/>
      <c r="D244" s="392"/>
      <c r="E244" s="392"/>
      <c r="F244" s="392"/>
      <c r="G244" s="392"/>
      <c r="H244" s="13"/>
      <c r="I244" s="2041"/>
    </row>
    <row r="245" spans="1:9" ht="24" customHeight="1" x14ac:dyDescent="0.25">
      <c r="A245" s="2044"/>
      <c r="B245" s="336"/>
      <c r="C245" s="327"/>
      <c r="D245" s="327"/>
      <c r="E245" s="327"/>
      <c r="F245" s="327"/>
      <c r="G245" s="327"/>
      <c r="H245" s="13"/>
      <c r="I245" s="2041"/>
    </row>
    <row r="246" spans="1:9" ht="24" customHeight="1" x14ac:dyDescent="0.25">
      <c r="A246" s="2044"/>
      <c r="B246" s="336"/>
      <c r="C246" s="327"/>
      <c r="D246" s="327"/>
      <c r="E246" s="327"/>
      <c r="F246" s="327"/>
      <c r="G246" s="327"/>
      <c r="H246" s="13"/>
      <c r="I246" s="2041"/>
    </row>
    <row r="247" spans="1:9" ht="24" customHeight="1" x14ac:dyDescent="0.25">
      <c r="A247" s="2044"/>
      <c r="B247" s="336"/>
      <c r="C247" s="327"/>
      <c r="D247" s="327"/>
      <c r="E247" s="327"/>
      <c r="F247" s="327"/>
      <c r="G247" s="327"/>
      <c r="H247" s="13"/>
      <c r="I247" s="2041"/>
    </row>
    <row r="248" spans="1:9" ht="24" customHeight="1" x14ac:dyDescent="0.25">
      <c r="A248" s="2044"/>
      <c r="B248" s="336"/>
      <c r="C248" s="327"/>
      <c r="D248" s="327"/>
      <c r="E248" s="327"/>
      <c r="F248" s="327"/>
      <c r="G248" s="327"/>
      <c r="H248" s="13"/>
      <c r="I248" s="2041"/>
    </row>
    <row r="249" spans="1:9" ht="24" customHeight="1" x14ac:dyDescent="0.25">
      <c r="A249" s="2044"/>
      <c r="B249" s="376"/>
      <c r="C249" s="327"/>
      <c r="D249" s="327"/>
      <c r="E249" s="327"/>
      <c r="F249" s="327"/>
      <c r="G249" s="327"/>
      <c r="H249" s="13"/>
      <c r="I249" s="2041"/>
    </row>
    <row r="250" spans="1:9" ht="24" customHeight="1" x14ac:dyDescent="0.25">
      <c r="A250" s="2044"/>
      <c r="B250" s="376"/>
      <c r="C250" s="327"/>
      <c r="D250" s="327"/>
      <c r="E250" s="327"/>
      <c r="F250" s="327"/>
      <c r="G250" s="327"/>
      <c r="H250" s="13"/>
      <c r="I250" s="2041"/>
    </row>
    <row r="251" spans="1:9" ht="24" customHeight="1" x14ac:dyDescent="0.25">
      <c r="A251" s="2044"/>
      <c r="B251" s="336"/>
      <c r="C251" s="327"/>
      <c r="D251" s="327"/>
      <c r="E251" s="327"/>
      <c r="F251" s="327"/>
      <c r="G251" s="327"/>
      <c r="H251" s="13"/>
      <c r="I251" s="2041"/>
    </row>
    <row r="252" spans="1:9" ht="24" customHeight="1" x14ac:dyDescent="0.25">
      <c r="A252" s="2044"/>
      <c r="B252" s="325"/>
      <c r="C252" s="392"/>
      <c r="D252" s="392"/>
      <c r="E252" s="392"/>
      <c r="F252" s="392"/>
      <c r="G252" s="392"/>
      <c r="H252" s="13"/>
      <c r="I252" s="2041"/>
    </row>
    <row r="253" spans="1:9" ht="24" customHeight="1" x14ac:dyDescent="0.25">
      <c r="A253" s="2045"/>
      <c r="B253" s="336"/>
      <c r="C253" s="327"/>
      <c r="D253" s="327"/>
      <c r="E253" s="327"/>
      <c r="F253" s="327"/>
      <c r="G253" s="327"/>
      <c r="H253" s="13"/>
      <c r="I253" s="2041"/>
    </row>
    <row r="254" spans="1:9" ht="24" customHeight="1" x14ac:dyDescent="0.25">
      <c r="A254" s="2045"/>
      <c r="B254" s="336"/>
      <c r="C254" s="327"/>
      <c r="D254" s="327"/>
      <c r="E254" s="327"/>
      <c r="F254" s="327"/>
      <c r="G254" s="327"/>
      <c r="H254" s="13"/>
      <c r="I254" s="2041"/>
    </row>
    <row r="255" spans="1:9" ht="24" customHeight="1" x14ac:dyDescent="0.25">
      <c r="A255" s="2045"/>
      <c r="B255" s="336"/>
      <c r="C255" s="327"/>
      <c r="D255" s="327"/>
      <c r="E255" s="327"/>
      <c r="F255" s="327"/>
      <c r="G255" s="327"/>
      <c r="H255" s="13"/>
      <c r="I255" s="2041"/>
    </row>
    <row r="256" spans="1:9" ht="24" customHeight="1" x14ac:dyDescent="0.25">
      <c r="A256" s="2045"/>
      <c r="B256" s="336"/>
      <c r="C256" s="327"/>
      <c r="D256" s="327"/>
      <c r="E256" s="327"/>
      <c r="F256" s="327"/>
      <c r="G256" s="327"/>
      <c r="H256" s="13"/>
      <c r="I256" s="2041"/>
    </row>
    <row r="257" spans="1:9" ht="24" customHeight="1" x14ac:dyDescent="0.25">
      <c r="A257" s="2045"/>
      <c r="B257" s="376"/>
      <c r="C257" s="327"/>
      <c r="D257" s="327"/>
      <c r="E257" s="327"/>
      <c r="F257" s="327"/>
      <c r="G257" s="327"/>
      <c r="H257" s="13"/>
      <c r="I257" s="2041"/>
    </row>
    <row r="258" spans="1:9" ht="24" customHeight="1" x14ac:dyDescent="0.25">
      <c r="A258" s="2045"/>
      <c r="B258" s="376"/>
      <c r="C258" s="327"/>
      <c r="D258" s="327"/>
      <c r="E258" s="327"/>
      <c r="F258" s="327"/>
      <c r="G258" s="327"/>
      <c r="H258" s="13"/>
      <c r="I258" s="2041"/>
    </row>
    <row r="259" spans="1:9" ht="24" customHeight="1" x14ac:dyDescent="0.25">
      <c r="A259" s="2045"/>
      <c r="B259" s="336"/>
      <c r="C259" s="327"/>
      <c r="D259" s="327"/>
      <c r="E259" s="327"/>
      <c r="F259" s="327"/>
      <c r="G259" s="327"/>
      <c r="H259" s="13"/>
      <c r="I259" s="2041"/>
    </row>
    <row r="260" spans="1:9" ht="24" customHeight="1" x14ac:dyDescent="0.25">
      <c r="A260" s="2045"/>
      <c r="B260" s="325"/>
      <c r="C260" s="392"/>
      <c r="D260" s="392"/>
      <c r="E260" s="392"/>
      <c r="F260" s="392"/>
      <c r="G260" s="392"/>
      <c r="H260" s="13"/>
      <c r="I260" s="2041"/>
    </row>
    <row r="261" spans="1:9" ht="24" customHeight="1" x14ac:dyDescent="0.25">
      <c r="A261" s="2045"/>
      <c r="B261" s="336"/>
      <c r="C261" s="327"/>
      <c r="D261" s="327"/>
      <c r="E261" s="327"/>
      <c r="F261" s="327"/>
      <c r="G261" s="327"/>
      <c r="H261" s="13"/>
      <c r="I261" s="2041"/>
    </row>
    <row r="262" spans="1:9" ht="24" customHeight="1" x14ac:dyDescent="0.25">
      <c r="A262" s="2045"/>
      <c r="B262" s="336"/>
      <c r="C262" s="327"/>
      <c r="D262" s="327"/>
      <c r="E262" s="327"/>
      <c r="F262" s="327"/>
      <c r="G262" s="327"/>
      <c r="H262" s="13"/>
      <c r="I262" s="2041"/>
    </row>
    <row r="263" spans="1:9" ht="24" customHeight="1" x14ac:dyDescent="0.25">
      <c r="A263" s="2045"/>
      <c r="B263" s="336"/>
      <c r="C263" s="327"/>
      <c r="D263" s="327"/>
      <c r="E263" s="327"/>
      <c r="F263" s="327"/>
      <c r="G263" s="327"/>
      <c r="H263" s="13"/>
      <c r="I263" s="2041"/>
    </row>
    <row r="264" spans="1:9" ht="24" customHeight="1" x14ac:dyDescent="0.25">
      <c r="A264" s="2045"/>
      <c r="B264" s="336"/>
      <c r="C264" s="327"/>
      <c r="D264" s="327"/>
      <c r="E264" s="327"/>
      <c r="F264" s="327"/>
      <c r="G264" s="327"/>
      <c r="H264" s="13"/>
      <c r="I264" s="2041"/>
    </row>
    <row r="265" spans="1:9" ht="24" customHeight="1" x14ac:dyDescent="0.25">
      <c r="A265" s="2045"/>
      <c r="B265" s="376"/>
      <c r="C265" s="327"/>
      <c r="D265" s="327"/>
      <c r="E265" s="327"/>
      <c r="F265" s="327"/>
      <c r="G265" s="327"/>
      <c r="H265" s="13"/>
      <c r="I265" s="2041"/>
    </row>
    <row r="266" spans="1:9" ht="24" customHeight="1" x14ac:dyDescent="0.25">
      <c r="A266" s="2045"/>
      <c r="B266" s="376"/>
      <c r="C266" s="327"/>
      <c r="D266" s="327"/>
      <c r="E266" s="327"/>
      <c r="F266" s="327"/>
      <c r="G266" s="327"/>
      <c r="H266" s="13"/>
      <c r="I266" s="2041"/>
    </row>
    <row r="267" spans="1:9" ht="24" customHeight="1" x14ac:dyDescent="0.25">
      <c r="A267" s="2045"/>
      <c r="B267" s="336"/>
      <c r="C267" s="327"/>
      <c r="D267" s="327"/>
      <c r="E267" s="327"/>
      <c r="F267" s="327"/>
      <c r="G267" s="327"/>
      <c r="H267" s="13"/>
      <c r="I267" s="2041"/>
    </row>
    <row r="268" spans="1:9" ht="24" customHeight="1" x14ac:dyDescent="0.25">
      <c r="A268" s="2045"/>
      <c r="B268" s="325"/>
      <c r="C268" s="392"/>
      <c r="D268" s="392"/>
      <c r="E268" s="392"/>
      <c r="F268" s="392"/>
      <c r="G268" s="392"/>
      <c r="H268" s="13"/>
      <c r="I268" s="2041"/>
    </row>
    <row r="269" spans="1:9" ht="24" customHeight="1" x14ac:dyDescent="0.25">
      <c r="A269" s="2045"/>
      <c r="B269" s="336"/>
      <c r="C269" s="327"/>
      <c r="D269" s="327"/>
      <c r="E269" s="327"/>
      <c r="F269" s="327"/>
      <c r="G269" s="327"/>
      <c r="H269" s="13"/>
      <c r="I269" s="2041"/>
    </row>
    <row r="270" spans="1:9" ht="24" customHeight="1" x14ac:dyDescent="0.25">
      <c r="A270" s="2045"/>
      <c r="B270" s="336"/>
      <c r="C270" s="327"/>
      <c r="D270" s="327"/>
      <c r="E270" s="327"/>
      <c r="F270" s="327"/>
      <c r="G270" s="327"/>
      <c r="H270" s="13"/>
      <c r="I270" s="2041"/>
    </row>
    <row r="271" spans="1:9" ht="24" customHeight="1" x14ac:dyDescent="0.25">
      <c r="A271" s="2045"/>
      <c r="B271" s="336"/>
      <c r="C271" s="327"/>
      <c r="D271" s="327"/>
      <c r="E271" s="327"/>
      <c r="F271" s="327"/>
      <c r="G271" s="327"/>
      <c r="H271" s="13"/>
      <c r="I271" s="2041"/>
    </row>
    <row r="272" spans="1:9" ht="24" customHeight="1" x14ac:dyDescent="0.25">
      <c r="A272" s="2045"/>
      <c r="B272" s="336"/>
      <c r="C272" s="327"/>
      <c r="D272" s="327"/>
      <c r="E272" s="327"/>
      <c r="F272" s="327"/>
      <c r="G272" s="327"/>
      <c r="H272" s="13"/>
      <c r="I272" s="2041"/>
    </row>
    <row r="273" spans="1:9" ht="24" customHeight="1" x14ac:dyDescent="0.25">
      <c r="A273" s="2045"/>
      <c r="B273" s="376"/>
      <c r="C273" s="327"/>
      <c r="D273" s="327"/>
      <c r="E273" s="327"/>
      <c r="F273" s="327"/>
      <c r="G273" s="327"/>
      <c r="H273" s="13"/>
      <c r="I273" s="2041"/>
    </row>
    <row r="274" spans="1:9" ht="24" customHeight="1" x14ac:dyDescent="0.25">
      <c r="A274" s="2045"/>
      <c r="B274" s="376"/>
      <c r="C274" s="327"/>
      <c r="D274" s="327"/>
      <c r="E274" s="327"/>
      <c r="F274" s="327"/>
      <c r="G274" s="327"/>
      <c r="H274" s="13"/>
      <c r="I274" s="2041"/>
    </row>
    <row r="275" spans="1:9" ht="24" customHeight="1" x14ac:dyDescent="0.25">
      <c r="A275" s="2045"/>
      <c r="B275" s="336"/>
      <c r="C275" s="327"/>
      <c r="D275" s="327"/>
      <c r="E275" s="327"/>
      <c r="F275" s="327"/>
      <c r="G275" s="327"/>
      <c r="H275" s="13"/>
      <c r="I275" s="2041"/>
    </row>
    <row r="276" spans="1:9" ht="24" customHeight="1" x14ac:dyDescent="0.25">
      <c r="A276" s="2045"/>
      <c r="B276" s="325"/>
      <c r="C276" s="392"/>
      <c r="D276" s="392"/>
      <c r="E276" s="392"/>
      <c r="F276" s="392"/>
      <c r="G276" s="392"/>
      <c r="H276" s="13"/>
      <c r="I276" s="2041"/>
    </row>
    <row r="277" spans="1:9" ht="24" customHeight="1" x14ac:dyDescent="0.25">
      <c r="A277" s="2045"/>
      <c r="B277" s="336"/>
      <c r="C277" s="327"/>
      <c r="D277" s="327"/>
      <c r="E277" s="327"/>
      <c r="F277" s="327"/>
      <c r="G277" s="327"/>
      <c r="H277" s="13"/>
      <c r="I277" s="2041"/>
    </row>
    <row r="278" spans="1:9" ht="24" customHeight="1" x14ac:dyDescent="0.25">
      <c r="A278" s="2045"/>
      <c r="B278" s="336"/>
      <c r="C278" s="327"/>
      <c r="D278" s="327"/>
      <c r="E278" s="327"/>
      <c r="F278" s="327"/>
      <c r="G278" s="327"/>
      <c r="H278" s="13"/>
      <c r="I278" s="2041"/>
    </row>
    <row r="279" spans="1:9" ht="24" customHeight="1" x14ac:dyDescent="0.25">
      <c r="A279" s="2045"/>
      <c r="B279" s="336"/>
      <c r="C279" s="327"/>
      <c r="D279" s="327"/>
      <c r="E279" s="327"/>
      <c r="F279" s="327"/>
      <c r="G279" s="327"/>
      <c r="H279" s="13"/>
      <c r="I279" s="2041"/>
    </row>
    <row r="280" spans="1:9" ht="24" customHeight="1" x14ac:dyDescent="0.25">
      <c r="A280" s="2045"/>
      <c r="B280" s="336"/>
      <c r="C280" s="327"/>
      <c r="D280" s="327"/>
      <c r="E280" s="327"/>
      <c r="F280" s="327"/>
      <c r="G280" s="327"/>
      <c r="H280" s="13"/>
      <c r="I280" s="2041"/>
    </row>
    <row r="281" spans="1:9" ht="24" customHeight="1" x14ac:dyDescent="0.25">
      <c r="A281" s="2045"/>
      <c r="B281" s="376"/>
      <c r="C281" s="327"/>
      <c r="D281" s="327"/>
      <c r="E281" s="327"/>
      <c r="F281" s="327"/>
      <c r="G281" s="327"/>
      <c r="H281" s="13"/>
      <c r="I281" s="2041"/>
    </row>
    <row r="282" spans="1:9" ht="24" customHeight="1" x14ac:dyDescent="0.25">
      <c r="A282" s="2045"/>
      <c r="B282" s="376"/>
      <c r="C282" s="327"/>
      <c r="D282" s="327"/>
      <c r="E282" s="327"/>
      <c r="F282" s="327"/>
      <c r="G282" s="327"/>
      <c r="H282" s="13"/>
      <c r="I282" s="2041"/>
    </row>
    <row r="283" spans="1:9" ht="24" customHeight="1" x14ac:dyDescent="0.25">
      <c r="A283" s="2045"/>
      <c r="B283" s="336"/>
      <c r="C283" s="327"/>
      <c r="D283" s="327"/>
      <c r="E283" s="327"/>
      <c r="F283" s="327"/>
      <c r="G283" s="327"/>
      <c r="H283" s="13"/>
      <c r="I283" s="2041"/>
    </row>
    <row r="284" spans="1:9" ht="24" customHeight="1" x14ac:dyDescent="0.25">
      <c r="A284" s="2045"/>
      <c r="B284" s="325"/>
      <c r="C284" s="392"/>
      <c r="D284" s="392"/>
      <c r="E284" s="392"/>
      <c r="F284" s="392"/>
      <c r="G284" s="392"/>
      <c r="H284" s="13"/>
      <c r="I284" s="2041"/>
    </row>
    <row r="285" spans="1:9" ht="33.75" customHeight="1" x14ac:dyDescent="0.25">
      <c r="A285" s="385"/>
      <c r="B285" s="54"/>
      <c r="C285" s="54"/>
      <c r="D285" s="54"/>
      <c r="E285" s="54"/>
      <c r="F285" s="54"/>
      <c r="G285" s="54"/>
      <c r="H285" s="13"/>
      <c r="I285" s="54"/>
    </row>
    <row r="286" spans="1:9" ht="39" customHeight="1" x14ac:dyDescent="0.25">
      <c r="A286" s="1710"/>
      <c r="B286" s="1710"/>
      <c r="C286" s="1710"/>
      <c r="D286" s="1710"/>
      <c r="E286" s="1710"/>
      <c r="F286" s="1710"/>
      <c r="G286" s="1710"/>
      <c r="H286" s="1710"/>
      <c r="I286" s="1710"/>
    </row>
    <row r="287" spans="1:9" ht="47.25" customHeight="1" x14ac:dyDescent="0.25">
      <c r="A287" s="1710"/>
      <c r="B287" s="1710"/>
      <c r="C287" s="1710"/>
      <c r="D287" s="1710"/>
      <c r="E287" s="1710"/>
      <c r="F287" s="1710"/>
      <c r="G287" s="1710"/>
      <c r="H287" s="1710"/>
      <c r="I287" s="1710"/>
    </row>
    <row r="288" spans="1:9" ht="38.25" customHeight="1" x14ac:dyDescent="0.25">
      <c r="A288" s="2050"/>
      <c r="B288" s="2052"/>
      <c r="C288" s="2052"/>
      <c r="D288" s="2052"/>
      <c r="E288" s="2052"/>
      <c r="F288" s="2052"/>
      <c r="G288" s="2052"/>
      <c r="H288" s="13"/>
      <c r="I288" s="2050"/>
    </row>
    <row r="289" spans="1:9" ht="35.25" customHeight="1" x14ac:dyDescent="0.25">
      <c r="A289" s="2050"/>
      <c r="B289" s="2052"/>
      <c r="C289" s="336"/>
      <c r="D289" s="336"/>
      <c r="E289" s="336"/>
      <c r="F289" s="336"/>
      <c r="G289" s="2052"/>
      <c r="H289" s="13"/>
      <c r="I289" s="2050"/>
    </row>
    <row r="290" spans="1:9" ht="33" customHeight="1" x14ac:dyDescent="0.25">
      <c r="A290" s="383"/>
      <c r="B290" s="384"/>
      <c r="C290" s="384"/>
      <c r="D290" s="384"/>
      <c r="E290" s="387"/>
      <c r="F290" s="384"/>
      <c r="G290" s="337"/>
      <c r="H290" s="13"/>
      <c r="I290" s="361"/>
    </row>
    <row r="291" spans="1:9" ht="20.100000000000001" customHeight="1" x14ac:dyDescent="0.25">
      <c r="A291" s="2044"/>
      <c r="B291" s="336"/>
      <c r="C291" s="327"/>
      <c r="D291" s="327"/>
      <c r="E291" s="327"/>
      <c r="F291" s="327"/>
      <c r="G291" s="327"/>
      <c r="H291" s="13"/>
      <c r="I291" s="2047"/>
    </row>
    <row r="292" spans="1:9" ht="20.100000000000001" customHeight="1" x14ac:dyDescent="0.25">
      <c r="A292" s="2044"/>
      <c r="B292" s="336"/>
      <c r="C292" s="327"/>
      <c r="D292" s="327"/>
      <c r="E292" s="327"/>
      <c r="F292" s="327"/>
      <c r="G292" s="327"/>
      <c r="H292" s="13"/>
      <c r="I292" s="2047"/>
    </row>
    <row r="293" spans="1:9" ht="20.100000000000001" customHeight="1" x14ac:dyDescent="0.25">
      <c r="A293" s="2044"/>
      <c r="B293" s="336"/>
      <c r="C293" s="327"/>
      <c r="D293" s="327"/>
      <c r="E293" s="327"/>
      <c r="F293" s="327"/>
      <c r="G293" s="327"/>
      <c r="H293" s="13"/>
      <c r="I293" s="2047"/>
    </row>
    <row r="294" spans="1:9" ht="20.100000000000001" customHeight="1" x14ac:dyDescent="0.25">
      <c r="A294" s="2044"/>
      <c r="B294" s="336"/>
      <c r="C294" s="327"/>
      <c r="D294" s="327"/>
      <c r="E294" s="327"/>
      <c r="F294" s="327"/>
      <c r="G294" s="327"/>
      <c r="H294" s="13"/>
      <c r="I294" s="2047"/>
    </row>
    <row r="295" spans="1:9" ht="20.100000000000001" customHeight="1" x14ac:dyDescent="0.25">
      <c r="A295" s="2044"/>
      <c r="B295" s="376"/>
      <c r="C295" s="327"/>
      <c r="D295" s="327"/>
      <c r="E295" s="327"/>
      <c r="F295" s="327"/>
      <c r="G295" s="327"/>
      <c r="H295" s="13"/>
      <c r="I295" s="2047"/>
    </row>
    <row r="296" spans="1:9" ht="20.100000000000001" customHeight="1" x14ac:dyDescent="0.25">
      <c r="A296" s="2044"/>
      <c r="B296" s="376"/>
      <c r="C296" s="327"/>
      <c r="D296" s="327"/>
      <c r="E296" s="327"/>
      <c r="F296" s="327"/>
      <c r="G296" s="327"/>
      <c r="H296" s="13"/>
      <c r="I296" s="2047"/>
    </row>
    <row r="297" spans="1:9" ht="20.100000000000001" customHeight="1" x14ac:dyDescent="0.25">
      <c r="A297" s="2044"/>
      <c r="B297" s="336"/>
      <c r="C297" s="327"/>
      <c r="D297" s="327"/>
      <c r="E297" s="327"/>
      <c r="F297" s="327"/>
      <c r="G297" s="327"/>
      <c r="H297" s="13"/>
      <c r="I297" s="2047"/>
    </row>
    <row r="298" spans="1:9" ht="20.100000000000001" customHeight="1" x14ac:dyDescent="0.25">
      <c r="A298" s="2044"/>
      <c r="B298" s="325"/>
      <c r="C298" s="392"/>
      <c r="D298" s="392"/>
      <c r="E298" s="392"/>
      <c r="F298" s="392"/>
      <c r="G298" s="392"/>
      <c r="H298" s="13"/>
      <c r="I298" s="2047"/>
    </row>
    <row r="299" spans="1:9" ht="20.100000000000001" customHeight="1" x14ac:dyDescent="0.25">
      <c r="A299" s="2045"/>
      <c r="B299" s="336"/>
      <c r="C299" s="327"/>
      <c r="D299" s="327"/>
      <c r="E299" s="327"/>
      <c r="F299" s="327"/>
      <c r="G299" s="327"/>
      <c r="H299" s="13"/>
      <c r="I299" s="2047"/>
    </row>
    <row r="300" spans="1:9" ht="20.100000000000001" customHeight="1" x14ac:dyDescent="0.25">
      <c r="A300" s="2045"/>
      <c r="B300" s="336"/>
      <c r="C300" s="327"/>
      <c r="D300" s="327"/>
      <c r="E300" s="327"/>
      <c r="F300" s="327"/>
      <c r="G300" s="327"/>
      <c r="H300" s="13"/>
      <c r="I300" s="2047"/>
    </row>
    <row r="301" spans="1:9" ht="20.100000000000001" customHeight="1" x14ac:dyDescent="0.25">
      <c r="A301" s="2045"/>
      <c r="B301" s="336"/>
      <c r="C301" s="327"/>
      <c r="D301" s="327"/>
      <c r="E301" s="327"/>
      <c r="F301" s="327"/>
      <c r="G301" s="327"/>
      <c r="H301" s="13"/>
      <c r="I301" s="2047"/>
    </row>
    <row r="302" spans="1:9" ht="20.100000000000001" customHeight="1" x14ac:dyDescent="0.25">
      <c r="A302" s="2045"/>
      <c r="B302" s="336"/>
      <c r="C302" s="327"/>
      <c r="D302" s="327"/>
      <c r="E302" s="327"/>
      <c r="F302" s="327"/>
      <c r="G302" s="327"/>
      <c r="H302" s="13"/>
      <c r="I302" s="2047"/>
    </row>
    <row r="303" spans="1:9" ht="20.100000000000001" customHeight="1" x14ac:dyDescent="0.25">
      <c r="A303" s="2045"/>
      <c r="B303" s="376"/>
      <c r="C303" s="327"/>
      <c r="D303" s="327"/>
      <c r="E303" s="327"/>
      <c r="F303" s="327"/>
      <c r="G303" s="327"/>
      <c r="H303" s="13"/>
      <c r="I303" s="2047"/>
    </row>
    <row r="304" spans="1:9" ht="20.100000000000001" customHeight="1" x14ac:dyDescent="0.25">
      <c r="A304" s="2045"/>
      <c r="B304" s="376"/>
      <c r="C304" s="327"/>
      <c r="D304" s="327"/>
      <c r="E304" s="327"/>
      <c r="F304" s="327"/>
      <c r="G304" s="327"/>
      <c r="H304" s="13"/>
      <c r="I304" s="2047"/>
    </row>
    <row r="305" spans="1:9" ht="20.100000000000001" customHeight="1" x14ac:dyDescent="0.25">
      <c r="A305" s="2045"/>
      <c r="B305" s="336"/>
      <c r="C305" s="327"/>
      <c r="D305" s="327"/>
      <c r="E305" s="327"/>
      <c r="F305" s="327"/>
      <c r="G305" s="327"/>
      <c r="H305" s="13"/>
      <c r="I305" s="2047"/>
    </row>
    <row r="306" spans="1:9" ht="20.100000000000001" customHeight="1" x14ac:dyDescent="0.25">
      <c r="A306" s="2045"/>
      <c r="B306" s="325"/>
      <c r="C306" s="392"/>
      <c r="D306" s="392"/>
      <c r="E306" s="392"/>
      <c r="F306" s="392"/>
      <c r="G306" s="392"/>
      <c r="H306" s="13"/>
      <c r="I306" s="2047"/>
    </row>
    <row r="307" spans="1:9" ht="20.100000000000001" customHeight="1" x14ac:dyDescent="0.25">
      <c r="A307" s="2045"/>
      <c r="B307" s="336"/>
      <c r="C307" s="327"/>
      <c r="D307" s="327"/>
      <c r="E307" s="327"/>
      <c r="F307" s="327"/>
      <c r="G307" s="327"/>
      <c r="H307" s="13"/>
      <c r="I307" s="2047"/>
    </row>
    <row r="308" spans="1:9" ht="20.100000000000001" customHeight="1" x14ac:dyDescent="0.25">
      <c r="A308" s="2045"/>
      <c r="B308" s="336"/>
      <c r="C308" s="327"/>
      <c r="D308" s="327"/>
      <c r="E308" s="327"/>
      <c r="F308" s="327"/>
      <c r="G308" s="327"/>
      <c r="H308" s="13"/>
      <c r="I308" s="2047"/>
    </row>
    <row r="309" spans="1:9" ht="20.100000000000001" customHeight="1" x14ac:dyDescent="0.25">
      <c r="A309" s="2045"/>
      <c r="B309" s="336"/>
      <c r="C309" s="327"/>
      <c r="D309" s="327"/>
      <c r="E309" s="327"/>
      <c r="F309" s="327"/>
      <c r="G309" s="327"/>
      <c r="H309" s="13"/>
      <c r="I309" s="2047"/>
    </row>
    <row r="310" spans="1:9" ht="20.100000000000001" customHeight="1" x14ac:dyDescent="0.25">
      <c r="A310" s="2045"/>
      <c r="B310" s="336"/>
      <c r="C310" s="327"/>
      <c r="D310" s="327"/>
      <c r="E310" s="327"/>
      <c r="F310" s="327"/>
      <c r="G310" s="327"/>
      <c r="H310" s="13"/>
      <c r="I310" s="2047"/>
    </row>
    <row r="311" spans="1:9" ht="20.100000000000001" customHeight="1" x14ac:dyDescent="0.25">
      <c r="A311" s="2045"/>
      <c r="B311" s="376"/>
      <c r="C311" s="327"/>
      <c r="D311" s="327"/>
      <c r="E311" s="327"/>
      <c r="F311" s="327"/>
      <c r="G311" s="327"/>
      <c r="H311" s="13"/>
      <c r="I311" s="2047"/>
    </row>
    <row r="312" spans="1:9" ht="20.100000000000001" customHeight="1" x14ac:dyDescent="0.25">
      <c r="A312" s="2045"/>
      <c r="B312" s="376"/>
      <c r="C312" s="327"/>
      <c r="D312" s="327"/>
      <c r="E312" s="327"/>
      <c r="F312" s="327"/>
      <c r="G312" s="327"/>
      <c r="H312" s="13"/>
      <c r="I312" s="2047"/>
    </row>
    <row r="313" spans="1:9" ht="20.100000000000001" customHeight="1" x14ac:dyDescent="0.25">
      <c r="A313" s="2045"/>
      <c r="B313" s="336"/>
      <c r="C313" s="327"/>
      <c r="D313" s="327"/>
      <c r="E313" s="327"/>
      <c r="F313" s="327"/>
      <c r="G313" s="327"/>
      <c r="H313" s="13"/>
      <c r="I313" s="2047"/>
    </row>
    <row r="314" spans="1:9" ht="20.100000000000001" customHeight="1" x14ac:dyDescent="0.25">
      <c r="A314" s="2045"/>
      <c r="B314" s="325"/>
      <c r="C314" s="392"/>
      <c r="D314" s="392"/>
      <c r="E314" s="392"/>
      <c r="F314" s="392"/>
      <c r="G314" s="392"/>
      <c r="H314" s="13"/>
      <c r="I314" s="2047"/>
    </row>
    <row r="315" spans="1:9" ht="20.100000000000001" customHeight="1" x14ac:dyDescent="0.25">
      <c r="A315" s="2044"/>
      <c r="B315" s="336"/>
      <c r="C315" s="327"/>
      <c r="D315" s="327"/>
      <c r="E315" s="327"/>
      <c r="F315" s="327"/>
      <c r="G315" s="327"/>
      <c r="H315" s="13"/>
      <c r="I315" s="2041"/>
    </row>
    <row r="316" spans="1:9" ht="20.100000000000001" customHeight="1" x14ac:dyDescent="0.25">
      <c r="A316" s="2044"/>
      <c r="B316" s="336"/>
      <c r="C316" s="327"/>
      <c r="D316" s="327"/>
      <c r="E316" s="327"/>
      <c r="F316" s="327"/>
      <c r="G316" s="327"/>
      <c r="H316" s="13"/>
      <c r="I316" s="2041"/>
    </row>
    <row r="317" spans="1:9" ht="20.100000000000001" customHeight="1" x14ac:dyDescent="0.25">
      <c r="A317" s="2044"/>
      <c r="B317" s="336"/>
      <c r="C317" s="327"/>
      <c r="D317" s="327"/>
      <c r="E317" s="327"/>
      <c r="F317" s="327"/>
      <c r="G317" s="327"/>
      <c r="H317" s="13"/>
      <c r="I317" s="2041"/>
    </row>
    <row r="318" spans="1:9" ht="20.100000000000001" customHeight="1" x14ac:dyDescent="0.25">
      <c r="A318" s="2044"/>
      <c r="B318" s="336"/>
      <c r="C318" s="327"/>
      <c r="D318" s="327"/>
      <c r="E318" s="327"/>
      <c r="F318" s="327"/>
      <c r="G318" s="327"/>
      <c r="H318" s="13"/>
      <c r="I318" s="2041"/>
    </row>
    <row r="319" spans="1:9" ht="20.100000000000001" customHeight="1" x14ac:dyDescent="0.25">
      <c r="A319" s="2044"/>
      <c r="B319" s="376"/>
      <c r="C319" s="327"/>
      <c r="D319" s="327"/>
      <c r="E319" s="327"/>
      <c r="F319" s="327"/>
      <c r="G319" s="327"/>
      <c r="H319" s="13"/>
      <c r="I319" s="2041"/>
    </row>
    <row r="320" spans="1:9" ht="20.100000000000001" customHeight="1" x14ac:dyDescent="0.25">
      <c r="A320" s="2044"/>
      <c r="B320" s="376"/>
      <c r="C320" s="327"/>
      <c r="D320" s="327"/>
      <c r="E320" s="327"/>
      <c r="F320" s="327"/>
      <c r="G320" s="327"/>
      <c r="H320" s="13"/>
      <c r="I320" s="2041"/>
    </row>
    <row r="321" spans="1:9" ht="20.100000000000001" customHeight="1" x14ac:dyDescent="0.25">
      <c r="A321" s="2044"/>
      <c r="B321" s="336"/>
      <c r="C321" s="327"/>
      <c r="D321" s="327"/>
      <c r="E321" s="327"/>
      <c r="F321" s="327"/>
      <c r="G321" s="327"/>
      <c r="H321" s="13"/>
      <c r="I321" s="2041"/>
    </row>
    <row r="322" spans="1:9" ht="20.100000000000001" customHeight="1" x14ac:dyDescent="0.25">
      <c r="A322" s="2044"/>
      <c r="B322" s="325"/>
      <c r="C322" s="392"/>
      <c r="D322" s="392"/>
      <c r="E322" s="392"/>
      <c r="F322" s="392"/>
      <c r="G322" s="392"/>
      <c r="H322" s="13"/>
      <c r="I322" s="2041"/>
    </row>
    <row r="323" spans="1:9" ht="20.100000000000001" customHeight="1" x14ac:dyDescent="0.25">
      <c r="A323" s="2044"/>
      <c r="B323" s="336"/>
      <c r="C323" s="327"/>
      <c r="D323" s="327"/>
      <c r="E323" s="327"/>
      <c r="F323" s="327"/>
      <c r="G323" s="327"/>
      <c r="H323" s="13"/>
      <c r="I323" s="2041"/>
    </row>
    <row r="324" spans="1:9" ht="20.100000000000001" customHeight="1" x14ac:dyDescent="0.25">
      <c r="A324" s="2044"/>
      <c r="B324" s="336"/>
      <c r="C324" s="327"/>
      <c r="D324" s="327"/>
      <c r="E324" s="327"/>
      <c r="F324" s="327"/>
      <c r="G324" s="327"/>
      <c r="H324" s="13"/>
      <c r="I324" s="2041"/>
    </row>
    <row r="325" spans="1:9" ht="20.100000000000001" customHeight="1" x14ac:dyDescent="0.25">
      <c r="A325" s="2044"/>
      <c r="B325" s="336"/>
      <c r="C325" s="327"/>
      <c r="D325" s="327"/>
      <c r="E325" s="327"/>
      <c r="F325" s="327"/>
      <c r="G325" s="327"/>
      <c r="H325" s="13"/>
      <c r="I325" s="2041"/>
    </row>
    <row r="326" spans="1:9" ht="20.100000000000001" customHeight="1" x14ac:dyDescent="0.25">
      <c r="A326" s="2044"/>
      <c r="B326" s="336"/>
      <c r="C326" s="327"/>
      <c r="D326" s="327"/>
      <c r="E326" s="327"/>
      <c r="F326" s="327"/>
      <c r="G326" s="327"/>
      <c r="H326" s="13"/>
      <c r="I326" s="2041"/>
    </row>
    <row r="327" spans="1:9" ht="20.100000000000001" customHeight="1" x14ac:dyDescent="0.25">
      <c r="A327" s="2044"/>
      <c r="B327" s="376"/>
      <c r="C327" s="327"/>
      <c r="D327" s="327"/>
      <c r="E327" s="327"/>
      <c r="F327" s="327"/>
      <c r="G327" s="392"/>
      <c r="H327" s="13"/>
      <c r="I327" s="2041"/>
    </row>
    <row r="328" spans="1:9" ht="20.100000000000001" customHeight="1" x14ac:dyDescent="0.25">
      <c r="A328" s="2044"/>
      <c r="B328" s="376"/>
      <c r="C328" s="327"/>
      <c r="D328" s="327"/>
      <c r="E328" s="327"/>
      <c r="F328" s="327"/>
      <c r="G328" s="327"/>
      <c r="H328" s="13"/>
      <c r="I328" s="2041"/>
    </row>
    <row r="329" spans="1:9" ht="20.100000000000001" customHeight="1" x14ac:dyDescent="0.25">
      <c r="A329" s="2044"/>
      <c r="B329" s="336"/>
      <c r="C329" s="327"/>
      <c r="D329" s="327"/>
      <c r="E329" s="327"/>
      <c r="F329" s="327"/>
      <c r="G329" s="327"/>
      <c r="H329" s="13"/>
      <c r="I329" s="2041"/>
    </row>
    <row r="330" spans="1:9" ht="20.100000000000001" customHeight="1" x14ac:dyDescent="0.25">
      <c r="A330" s="2044"/>
      <c r="B330" s="325"/>
      <c r="C330" s="392"/>
      <c r="D330" s="392"/>
      <c r="E330" s="392"/>
      <c r="F330" s="392"/>
      <c r="G330" s="392"/>
      <c r="H330" s="13"/>
      <c r="I330" s="2041"/>
    </row>
    <row r="331" spans="1:9" ht="20.100000000000001" customHeight="1" x14ac:dyDescent="0.25">
      <c r="A331" s="2045"/>
      <c r="B331" s="336"/>
      <c r="C331" s="327"/>
      <c r="D331" s="327"/>
      <c r="E331" s="327"/>
      <c r="F331" s="327"/>
      <c r="G331" s="327"/>
      <c r="H331" s="13"/>
      <c r="I331" s="2041"/>
    </row>
    <row r="332" spans="1:9" ht="20.100000000000001" customHeight="1" x14ac:dyDescent="0.25">
      <c r="A332" s="2045"/>
      <c r="B332" s="336"/>
      <c r="C332" s="327"/>
      <c r="D332" s="327"/>
      <c r="E332" s="327"/>
      <c r="F332" s="327"/>
      <c r="G332" s="392"/>
      <c r="H332" s="13"/>
      <c r="I332" s="2041"/>
    </row>
    <row r="333" spans="1:9" ht="20.100000000000001" customHeight="1" x14ac:dyDescent="0.25">
      <c r="A333" s="2045"/>
      <c r="B333" s="336"/>
      <c r="C333" s="327"/>
      <c r="D333" s="327"/>
      <c r="E333" s="327"/>
      <c r="F333" s="327"/>
      <c r="G333" s="327"/>
      <c r="H333" s="13"/>
      <c r="I333" s="2041"/>
    </row>
    <row r="334" spans="1:9" ht="20.100000000000001" customHeight="1" x14ac:dyDescent="0.25">
      <c r="A334" s="2045"/>
      <c r="B334" s="336"/>
      <c r="C334" s="327"/>
      <c r="D334" s="327"/>
      <c r="E334" s="327"/>
      <c r="F334" s="327"/>
      <c r="G334" s="392"/>
      <c r="H334" s="13"/>
      <c r="I334" s="2041"/>
    </row>
    <row r="335" spans="1:9" ht="20.100000000000001" customHeight="1" x14ac:dyDescent="0.25">
      <c r="A335" s="2045"/>
      <c r="B335" s="376"/>
      <c r="C335" s="327"/>
      <c r="D335" s="327"/>
      <c r="E335" s="327"/>
      <c r="F335" s="327"/>
      <c r="G335" s="392"/>
      <c r="H335" s="13"/>
      <c r="I335" s="2041"/>
    </row>
    <row r="336" spans="1:9" ht="20.100000000000001" customHeight="1" x14ac:dyDescent="0.25">
      <c r="A336" s="2045"/>
      <c r="B336" s="376"/>
      <c r="C336" s="327"/>
      <c r="D336" s="327"/>
      <c r="E336" s="327"/>
      <c r="F336" s="327"/>
      <c r="G336" s="392"/>
      <c r="H336" s="13"/>
      <c r="I336" s="2041"/>
    </row>
    <row r="337" spans="1:9" ht="20.100000000000001" customHeight="1" x14ac:dyDescent="0.25">
      <c r="A337" s="2045"/>
      <c r="B337" s="336"/>
      <c r="C337" s="327"/>
      <c r="D337" s="327"/>
      <c r="E337" s="327"/>
      <c r="F337" s="327"/>
      <c r="G337" s="392"/>
      <c r="H337" s="13"/>
      <c r="I337" s="2041"/>
    </row>
    <row r="338" spans="1:9" ht="20.100000000000001" customHeight="1" x14ac:dyDescent="0.25">
      <c r="A338" s="2045"/>
      <c r="B338" s="325"/>
      <c r="C338" s="392"/>
      <c r="D338" s="392"/>
      <c r="E338" s="392"/>
      <c r="F338" s="392"/>
      <c r="G338" s="392"/>
      <c r="H338" s="13"/>
      <c r="I338" s="2041"/>
    </row>
    <row r="339" spans="1:9" ht="20.100000000000001" customHeight="1" x14ac:dyDescent="0.25">
      <c r="A339" s="2045"/>
      <c r="B339" s="336"/>
      <c r="C339" s="327"/>
      <c r="D339" s="327"/>
      <c r="E339" s="327"/>
      <c r="F339" s="327"/>
      <c r="G339" s="327"/>
      <c r="H339" s="13"/>
      <c r="I339" s="2041"/>
    </row>
    <row r="340" spans="1:9" ht="20.100000000000001" customHeight="1" x14ac:dyDescent="0.25">
      <c r="A340" s="2045"/>
      <c r="B340" s="336"/>
      <c r="C340" s="327"/>
      <c r="D340" s="327"/>
      <c r="E340" s="327"/>
      <c r="F340" s="327"/>
      <c r="G340" s="392"/>
      <c r="H340" s="13"/>
      <c r="I340" s="2041"/>
    </row>
    <row r="341" spans="1:9" ht="20.100000000000001" customHeight="1" x14ac:dyDescent="0.25">
      <c r="A341" s="2045"/>
      <c r="B341" s="336"/>
      <c r="C341" s="327"/>
      <c r="D341" s="327"/>
      <c r="E341" s="327"/>
      <c r="F341" s="327"/>
      <c r="G341" s="327"/>
      <c r="H341" s="13"/>
      <c r="I341" s="2041"/>
    </row>
    <row r="342" spans="1:9" ht="20.100000000000001" customHeight="1" x14ac:dyDescent="0.25">
      <c r="A342" s="2045"/>
      <c r="B342" s="336"/>
      <c r="C342" s="327"/>
      <c r="D342" s="327"/>
      <c r="E342" s="327"/>
      <c r="F342" s="327"/>
      <c r="G342" s="392"/>
      <c r="H342" s="13"/>
      <c r="I342" s="2041"/>
    </row>
    <row r="343" spans="1:9" ht="20.100000000000001" customHeight="1" x14ac:dyDescent="0.25">
      <c r="A343" s="2045"/>
      <c r="B343" s="376"/>
      <c r="C343" s="327"/>
      <c r="D343" s="327"/>
      <c r="E343" s="327"/>
      <c r="F343" s="327"/>
      <c r="G343" s="392"/>
      <c r="H343" s="13"/>
      <c r="I343" s="2041"/>
    </row>
    <row r="344" spans="1:9" ht="20.100000000000001" customHeight="1" x14ac:dyDescent="0.25">
      <c r="A344" s="2045"/>
      <c r="B344" s="376"/>
      <c r="C344" s="327"/>
      <c r="D344" s="327"/>
      <c r="E344" s="327"/>
      <c r="F344" s="327"/>
      <c r="G344" s="392"/>
      <c r="H344" s="13"/>
      <c r="I344" s="2041"/>
    </row>
    <row r="345" spans="1:9" ht="20.100000000000001" customHeight="1" x14ac:dyDescent="0.25">
      <c r="A345" s="2045"/>
      <c r="B345" s="336"/>
      <c r="C345" s="327"/>
      <c r="D345" s="327"/>
      <c r="E345" s="327"/>
      <c r="F345" s="327"/>
      <c r="G345" s="392"/>
      <c r="H345" s="13"/>
      <c r="I345" s="2041"/>
    </row>
    <row r="346" spans="1:9" ht="20.100000000000001" customHeight="1" x14ac:dyDescent="0.25">
      <c r="A346" s="2045"/>
      <c r="B346" s="325"/>
      <c r="C346" s="392"/>
      <c r="D346" s="392"/>
      <c r="E346" s="392"/>
      <c r="F346" s="392"/>
      <c r="G346" s="392"/>
      <c r="H346" s="13"/>
      <c r="I346" s="2041"/>
    </row>
    <row r="347" spans="1:9" ht="20.100000000000001" customHeight="1" x14ac:dyDescent="0.25">
      <c r="A347" s="2045"/>
      <c r="B347" s="336"/>
      <c r="C347" s="327"/>
      <c r="D347" s="327"/>
      <c r="E347" s="327"/>
      <c r="F347" s="327"/>
      <c r="G347" s="327"/>
      <c r="H347" s="13"/>
      <c r="I347" s="2041"/>
    </row>
    <row r="348" spans="1:9" ht="20.100000000000001" customHeight="1" x14ac:dyDescent="0.25">
      <c r="A348" s="2045"/>
      <c r="B348" s="336"/>
      <c r="C348" s="392"/>
      <c r="D348" s="392"/>
      <c r="E348" s="392"/>
      <c r="F348" s="392"/>
      <c r="G348" s="392"/>
      <c r="H348" s="13"/>
      <c r="I348" s="2041"/>
    </row>
    <row r="349" spans="1:9" ht="20.100000000000001" customHeight="1" x14ac:dyDescent="0.25">
      <c r="A349" s="2045"/>
      <c r="B349" s="336"/>
      <c r="C349" s="327"/>
      <c r="D349" s="327"/>
      <c r="E349" s="327"/>
      <c r="F349" s="327"/>
      <c r="G349" s="327"/>
      <c r="H349" s="13"/>
      <c r="I349" s="2041"/>
    </row>
    <row r="350" spans="1:9" ht="20.100000000000001" customHeight="1" x14ac:dyDescent="0.25">
      <c r="A350" s="2045"/>
      <c r="B350" s="336"/>
      <c r="C350" s="327"/>
      <c r="D350" s="327"/>
      <c r="E350" s="327"/>
      <c r="F350" s="327"/>
      <c r="G350" s="327"/>
      <c r="H350" s="13"/>
      <c r="I350" s="2041"/>
    </row>
    <row r="351" spans="1:9" ht="20.100000000000001" customHeight="1" x14ac:dyDescent="0.25">
      <c r="A351" s="2045"/>
      <c r="B351" s="376"/>
      <c r="C351" s="327"/>
      <c r="D351" s="327"/>
      <c r="E351" s="327"/>
      <c r="F351" s="327"/>
      <c r="G351" s="327"/>
      <c r="H351" s="13"/>
      <c r="I351" s="2041"/>
    </row>
    <row r="352" spans="1:9" ht="20.100000000000001" customHeight="1" x14ac:dyDescent="0.25">
      <c r="A352" s="2045"/>
      <c r="B352" s="376"/>
      <c r="C352" s="327"/>
      <c r="D352" s="327"/>
      <c r="E352" s="327"/>
      <c r="F352" s="327"/>
      <c r="G352" s="327"/>
      <c r="H352" s="13"/>
      <c r="I352" s="2041"/>
    </row>
    <row r="353" spans="1:10" ht="20.100000000000001" customHeight="1" x14ac:dyDescent="0.25">
      <c r="A353" s="2045"/>
      <c r="B353" s="336"/>
      <c r="C353" s="327"/>
      <c r="D353" s="327"/>
      <c r="E353" s="327"/>
      <c r="F353" s="327"/>
      <c r="G353" s="327"/>
      <c r="H353" s="13"/>
      <c r="I353" s="2041"/>
    </row>
    <row r="354" spans="1:10" ht="20.100000000000001" customHeight="1" x14ac:dyDescent="0.25">
      <c r="A354" s="2045"/>
      <c r="B354" s="325"/>
      <c r="C354" s="392"/>
      <c r="D354" s="392"/>
      <c r="E354" s="392"/>
      <c r="F354" s="392"/>
      <c r="G354" s="392"/>
      <c r="H354" s="13"/>
      <c r="I354" s="2041"/>
    </row>
    <row r="355" spans="1:10" ht="35.25" customHeight="1" x14ac:dyDescent="0.25">
      <c r="A355" s="372"/>
      <c r="B355" s="362"/>
      <c r="C355" s="362"/>
      <c r="D355" s="362"/>
      <c r="E355" s="362"/>
      <c r="F355" s="362"/>
      <c r="G355" s="362"/>
      <c r="H355" s="13"/>
      <c r="I355" s="362"/>
      <c r="J355" s="362"/>
    </row>
    <row r="356" spans="1:10" ht="38.25" customHeight="1" x14ac:dyDescent="0.25">
      <c r="A356" s="2053"/>
      <c r="B356" s="2053"/>
      <c r="C356" s="2053"/>
      <c r="D356" s="2053"/>
      <c r="E356" s="2053"/>
      <c r="F356" s="2053"/>
      <c r="G356" s="2053"/>
      <c r="H356" s="2053"/>
      <c r="I356" s="2053"/>
    </row>
    <row r="357" spans="1:10" ht="44.25" customHeight="1" x14ac:dyDescent="0.25">
      <c r="A357" s="1710"/>
      <c r="B357" s="1710"/>
      <c r="C357" s="1710"/>
      <c r="D357" s="1710"/>
      <c r="E357" s="1710"/>
      <c r="F357" s="1710"/>
      <c r="G357" s="1710"/>
      <c r="H357" s="1710"/>
      <c r="I357" s="1710"/>
    </row>
    <row r="358" spans="1:10" ht="39.75" customHeight="1" x14ac:dyDescent="0.25">
      <c r="A358" s="2050"/>
      <c r="B358" s="2052"/>
      <c r="C358" s="2052"/>
      <c r="D358" s="2052"/>
      <c r="E358" s="2052"/>
      <c r="F358" s="2052"/>
      <c r="G358" s="2052"/>
      <c r="H358" s="13"/>
      <c r="I358" s="2050"/>
    </row>
    <row r="359" spans="1:10" ht="39.75" customHeight="1" x14ac:dyDescent="0.25">
      <c r="A359" s="2050"/>
      <c r="B359" s="2052"/>
      <c r="C359" s="336"/>
      <c r="D359" s="336"/>
      <c r="E359" s="336"/>
      <c r="F359" s="336"/>
      <c r="G359" s="2052"/>
      <c r="H359" s="13"/>
      <c r="I359" s="2050"/>
    </row>
    <row r="360" spans="1:10" ht="30" customHeight="1" x14ac:dyDescent="0.25">
      <c r="A360" s="383"/>
      <c r="B360" s="328"/>
      <c r="C360" s="384"/>
      <c r="D360" s="384"/>
      <c r="E360" s="387"/>
      <c r="F360" s="384"/>
      <c r="G360" s="337"/>
      <c r="H360" s="13"/>
      <c r="I360" s="361"/>
    </row>
    <row r="361" spans="1:10" ht="18.95" customHeight="1" x14ac:dyDescent="0.25">
      <c r="A361" s="2055"/>
      <c r="B361" s="336"/>
      <c r="C361" s="393"/>
      <c r="D361" s="393"/>
      <c r="E361" s="393"/>
      <c r="F361" s="393"/>
      <c r="G361" s="393"/>
      <c r="H361" s="13"/>
      <c r="I361" s="2046"/>
    </row>
    <row r="362" spans="1:10" ht="18.95" customHeight="1" x14ac:dyDescent="0.25">
      <c r="A362" s="2055"/>
      <c r="B362" s="336"/>
      <c r="C362" s="393"/>
      <c r="D362" s="393"/>
      <c r="E362" s="393"/>
      <c r="F362" s="393"/>
      <c r="G362" s="393"/>
      <c r="H362" s="13"/>
      <c r="I362" s="2046"/>
    </row>
    <row r="363" spans="1:10" ht="18.95" customHeight="1" x14ac:dyDescent="0.25">
      <c r="A363" s="2055"/>
      <c r="B363" s="336"/>
      <c r="C363" s="393"/>
      <c r="D363" s="393"/>
      <c r="E363" s="393"/>
      <c r="F363" s="393"/>
      <c r="G363" s="393"/>
      <c r="H363" s="13"/>
      <c r="I363" s="2046"/>
    </row>
    <row r="364" spans="1:10" ht="18.95" customHeight="1" x14ac:dyDescent="0.25">
      <c r="A364" s="2055"/>
      <c r="B364" s="336"/>
      <c r="C364" s="393"/>
      <c r="D364" s="393"/>
      <c r="E364" s="393"/>
      <c r="F364" s="393"/>
      <c r="G364" s="393"/>
      <c r="H364" s="13"/>
      <c r="I364" s="2046"/>
    </row>
    <row r="365" spans="1:10" ht="18.95" customHeight="1" x14ac:dyDescent="0.25">
      <c r="A365" s="2055"/>
      <c r="B365" s="376"/>
      <c r="C365" s="393"/>
      <c r="D365" s="393"/>
      <c r="E365" s="393"/>
      <c r="F365" s="393"/>
      <c r="G365" s="393"/>
      <c r="H365" s="13"/>
      <c r="I365" s="2046"/>
    </row>
    <row r="366" spans="1:10" ht="18.95" customHeight="1" x14ac:dyDescent="0.25">
      <c r="A366" s="2055"/>
      <c r="B366" s="376"/>
      <c r="C366" s="393"/>
      <c r="D366" s="393"/>
      <c r="E366" s="393"/>
      <c r="F366" s="393"/>
      <c r="G366" s="393"/>
      <c r="H366" s="13"/>
      <c r="I366" s="2046"/>
    </row>
    <row r="367" spans="1:10" ht="18.95" customHeight="1" x14ac:dyDescent="0.25">
      <c r="A367" s="2055"/>
      <c r="B367" s="336"/>
      <c r="C367" s="393"/>
      <c r="D367" s="393"/>
      <c r="E367" s="393"/>
      <c r="F367" s="393"/>
      <c r="G367" s="393"/>
      <c r="H367" s="13"/>
      <c r="I367" s="2046"/>
    </row>
    <row r="368" spans="1:10" ht="18.95" customHeight="1" x14ac:dyDescent="0.25">
      <c r="A368" s="2055"/>
      <c r="B368" s="325"/>
      <c r="C368" s="390"/>
      <c r="D368" s="390"/>
      <c r="E368" s="390"/>
      <c r="F368" s="390"/>
      <c r="G368" s="390"/>
      <c r="H368" s="13"/>
      <c r="I368" s="2046"/>
    </row>
    <row r="369" spans="1:9" ht="18.95" customHeight="1" x14ac:dyDescent="0.25">
      <c r="A369" s="2055"/>
      <c r="B369" s="336"/>
      <c r="C369" s="393"/>
      <c r="D369" s="393"/>
      <c r="E369" s="393"/>
      <c r="F369" s="393"/>
      <c r="G369" s="393"/>
      <c r="H369" s="13"/>
      <c r="I369" s="2046"/>
    </row>
    <row r="370" spans="1:9" ht="18.95" customHeight="1" x14ac:dyDescent="0.25">
      <c r="A370" s="2055"/>
      <c r="B370" s="336"/>
      <c r="C370" s="393"/>
      <c r="D370" s="393"/>
      <c r="E370" s="393"/>
      <c r="F370" s="393"/>
      <c r="G370" s="393"/>
      <c r="H370" s="13"/>
      <c r="I370" s="2046"/>
    </row>
    <row r="371" spans="1:9" ht="18.95" customHeight="1" x14ac:dyDescent="0.25">
      <c r="A371" s="2055"/>
      <c r="B371" s="336"/>
      <c r="C371" s="393"/>
      <c r="D371" s="393"/>
      <c r="E371" s="393"/>
      <c r="F371" s="393"/>
      <c r="G371" s="393"/>
      <c r="H371" s="13"/>
      <c r="I371" s="2046"/>
    </row>
    <row r="372" spans="1:9" ht="18.95" customHeight="1" x14ac:dyDescent="0.25">
      <c r="A372" s="2055"/>
      <c r="B372" s="336"/>
      <c r="C372" s="393"/>
      <c r="D372" s="393"/>
      <c r="E372" s="393"/>
      <c r="F372" s="393"/>
      <c r="G372" s="393"/>
      <c r="H372" s="13"/>
      <c r="I372" s="2046"/>
    </row>
    <row r="373" spans="1:9" ht="18.95" customHeight="1" x14ac:dyDescent="0.25">
      <c r="A373" s="2055"/>
      <c r="B373" s="376"/>
      <c r="C373" s="393"/>
      <c r="D373" s="393"/>
      <c r="E373" s="393"/>
      <c r="F373" s="393"/>
      <c r="G373" s="393"/>
      <c r="H373" s="13"/>
      <c r="I373" s="2046"/>
    </row>
    <row r="374" spans="1:9" ht="18.95" customHeight="1" x14ac:dyDescent="0.25">
      <c r="A374" s="2055"/>
      <c r="B374" s="376"/>
      <c r="C374" s="393"/>
      <c r="D374" s="393"/>
      <c r="E374" s="393"/>
      <c r="F374" s="393"/>
      <c r="G374" s="393"/>
      <c r="H374" s="13"/>
      <c r="I374" s="2046"/>
    </row>
    <row r="375" spans="1:9" ht="18.95" customHeight="1" x14ac:dyDescent="0.25">
      <c r="A375" s="2055"/>
      <c r="B375" s="336"/>
      <c r="C375" s="393"/>
      <c r="D375" s="393"/>
      <c r="E375" s="393"/>
      <c r="F375" s="393"/>
      <c r="G375" s="393"/>
      <c r="H375" s="13"/>
      <c r="I375" s="2046"/>
    </row>
    <row r="376" spans="1:9" ht="18.95" customHeight="1" x14ac:dyDescent="0.25">
      <c r="A376" s="2055"/>
      <c r="B376" s="325"/>
      <c r="C376" s="390"/>
      <c r="D376" s="390"/>
      <c r="E376" s="390"/>
      <c r="F376" s="390"/>
      <c r="G376" s="390"/>
      <c r="H376" s="13"/>
      <c r="I376" s="2046"/>
    </row>
    <row r="377" spans="1:9" ht="18.95" customHeight="1" x14ac:dyDescent="0.25">
      <c r="A377" s="2056"/>
      <c r="B377" s="336"/>
      <c r="C377" s="320"/>
      <c r="D377" s="320"/>
      <c r="E377" s="320"/>
      <c r="F377" s="320"/>
      <c r="G377" s="390"/>
      <c r="H377" s="13"/>
      <c r="I377" s="2046"/>
    </row>
    <row r="378" spans="1:9" ht="18.95" customHeight="1" x14ac:dyDescent="0.25">
      <c r="A378" s="2056"/>
      <c r="B378" s="336"/>
      <c r="C378" s="393"/>
      <c r="D378" s="393"/>
      <c r="E378" s="393"/>
      <c r="F378" s="393"/>
      <c r="G378" s="393"/>
      <c r="H378" s="13"/>
      <c r="I378" s="2046"/>
    </row>
    <row r="379" spans="1:9" ht="18.95" customHeight="1" x14ac:dyDescent="0.25">
      <c r="A379" s="2056"/>
      <c r="B379" s="336"/>
      <c r="C379" s="393"/>
      <c r="D379" s="393"/>
      <c r="E379" s="393"/>
      <c r="F379" s="393"/>
      <c r="G379" s="393"/>
      <c r="H379" s="13"/>
      <c r="I379" s="2046"/>
    </row>
    <row r="380" spans="1:9" ht="18.95" customHeight="1" x14ac:dyDescent="0.25">
      <c r="A380" s="2056"/>
      <c r="B380" s="336"/>
      <c r="C380" s="393"/>
      <c r="D380" s="393"/>
      <c r="E380" s="393"/>
      <c r="F380" s="393"/>
      <c r="G380" s="393"/>
      <c r="H380" s="13"/>
      <c r="I380" s="2046"/>
    </row>
    <row r="381" spans="1:9" ht="18.95" customHeight="1" x14ac:dyDescent="0.25">
      <c r="A381" s="2056"/>
      <c r="B381" s="376"/>
      <c r="C381" s="393"/>
      <c r="D381" s="393"/>
      <c r="E381" s="393"/>
      <c r="F381" s="393"/>
      <c r="G381" s="393"/>
      <c r="H381" s="13"/>
      <c r="I381" s="2046"/>
    </row>
    <row r="382" spans="1:9" ht="18.95" customHeight="1" x14ac:dyDescent="0.25">
      <c r="A382" s="2056"/>
      <c r="B382" s="376"/>
      <c r="C382" s="393"/>
      <c r="D382" s="393"/>
      <c r="E382" s="393"/>
      <c r="F382" s="393"/>
      <c r="G382" s="393"/>
      <c r="H382" s="13"/>
      <c r="I382" s="2046"/>
    </row>
    <row r="383" spans="1:9" ht="18.95" customHeight="1" x14ac:dyDescent="0.25">
      <c r="A383" s="2056"/>
      <c r="B383" s="336"/>
      <c r="C383" s="316"/>
      <c r="D383" s="316"/>
      <c r="E383" s="316"/>
      <c r="F383" s="316"/>
      <c r="G383" s="316"/>
      <c r="H383" s="13"/>
      <c r="I383" s="2046"/>
    </row>
    <row r="384" spans="1:9" ht="18.95" customHeight="1" x14ac:dyDescent="0.25">
      <c r="A384" s="2056"/>
      <c r="B384" s="325"/>
      <c r="C384" s="394"/>
      <c r="D384" s="394"/>
      <c r="E384" s="394"/>
      <c r="F384" s="394"/>
      <c r="G384" s="394"/>
      <c r="H384" s="13"/>
      <c r="I384" s="2046"/>
    </row>
    <row r="385" spans="1:9" ht="18.95" customHeight="1" x14ac:dyDescent="0.25">
      <c r="A385" s="2054"/>
      <c r="B385" s="388"/>
      <c r="C385" s="315"/>
      <c r="D385" s="315"/>
      <c r="E385" s="315"/>
      <c r="F385" s="315"/>
      <c r="G385" s="315"/>
      <c r="H385" s="13"/>
      <c r="I385" s="2049"/>
    </row>
    <row r="386" spans="1:9" ht="18.95" customHeight="1" x14ac:dyDescent="0.25">
      <c r="A386" s="2054"/>
      <c r="B386" s="388"/>
      <c r="C386" s="315"/>
      <c r="D386" s="315"/>
      <c r="E386" s="315"/>
      <c r="F386" s="315"/>
      <c r="G386" s="315"/>
      <c r="H386" s="13"/>
      <c r="I386" s="2049"/>
    </row>
    <row r="387" spans="1:9" ht="18.95" customHeight="1" x14ac:dyDescent="0.25">
      <c r="A387" s="2054"/>
      <c r="B387" s="388"/>
      <c r="C387" s="315"/>
      <c r="D387" s="315"/>
      <c r="E387" s="315"/>
      <c r="F387" s="315"/>
      <c r="G387" s="315"/>
      <c r="H387" s="13"/>
      <c r="I387" s="2049"/>
    </row>
    <row r="388" spans="1:9" ht="18.95" customHeight="1" x14ac:dyDescent="0.25">
      <c r="A388" s="2054"/>
      <c r="B388" s="388"/>
      <c r="C388" s="315"/>
      <c r="D388" s="315"/>
      <c r="E388" s="315"/>
      <c r="F388" s="315"/>
      <c r="G388" s="315"/>
      <c r="H388" s="13"/>
      <c r="I388" s="2049"/>
    </row>
    <row r="389" spans="1:9" ht="18.95" customHeight="1" x14ac:dyDescent="0.25">
      <c r="A389" s="2054"/>
      <c r="B389" s="391"/>
      <c r="C389" s="315"/>
      <c r="D389" s="315"/>
      <c r="E389" s="315"/>
      <c r="F389" s="315"/>
      <c r="G389" s="315"/>
      <c r="H389" s="13"/>
      <c r="I389" s="2049"/>
    </row>
    <row r="390" spans="1:9" ht="18.95" customHeight="1" x14ac:dyDescent="0.25">
      <c r="A390" s="2054"/>
      <c r="B390" s="391"/>
      <c r="C390" s="315"/>
      <c r="D390" s="315"/>
      <c r="E390" s="315"/>
      <c r="F390" s="315"/>
      <c r="G390" s="315"/>
      <c r="H390" s="13"/>
      <c r="I390" s="2049"/>
    </row>
    <row r="391" spans="1:9" ht="18.95" customHeight="1" x14ac:dyDescent="0.25">
      <c r="A391" s="2054"/>
      <c r="B391" s="388"/>
      <c r="C391" s="315"/>
      <c r="D391" s="315"/>
      <c r="E391" s="315"/>
      <c r="F391" s="315"/>
      <c r="G391" s="315"/>
      <c r="H391" s="13"/>
      <c r="I391" s="2049"/>
    </row>
    <row r="392" spans="1:9" ht="18.95" customHeight="1" x14ac:dyDescent="0.25">
      <c r="A392" s="2054"/>
      <c r="B392" s="389"/>
      <c r="C392" s="315"/>
      <c r="D392" s="315"/>
      <c r="E392" s="315"/>
      <c r="F392" s="315"/>
      <c r="G392" s="315"/>
      <c r="H392" s="13"/>
      <c r="I392" s="2049"/>
    </row>
    <row r="393" spans="1:9" ht="28.5" customHeight="1" x14ac:dyDescent="0.25">
      <c r="A393" s="379"/>
      <c r="B393" s="325"/>
      <c r="C393" s="378"/>
      <c r="D393" s="378"/>
      <c r="E393" s="386"/>
      <c r="F393" s="378"/>
      <c r="G393" s="378"/>
      <c r="H393" s="13"/>
      <c r="I393" s="380"/>
    </row>
    <row r="394" spans="1:9" ht="18.95" customHeight="1" x14ac:dyDescent="0.25">
      <c r="A394" s="1959"/>
      <c r="B394" s="336"/>
      <c r="C394" s="378"/>
      <c r="D394" s="378"/>
      <c r="E394" s="386"/>
      <c r="F394" s="378"/>
      <c r="G394" s="378"/>
      <c r="H394" s="13"/>
      <c r="I394" s="2041"/>
    </row>
    <row r="395" spans="1:9" ht="18.95" customHeight="1" x14ac:dyDescent="0.25">
      <c r="A395" s="1959"/>
      <c r="B395" s="336"/>
      <c r="C395" s="378"/>
      <c r="D395" s="378"/>
      <c r="E395" s="386"/>
      <c r="F395" s="378"/>
      <c r="G395" s="378"/>
      <c r="H395" s="13"/>
      <c r="I395" s="2041"/>
    </row>
    <row r="396" spans="1:9" ht="18.95" customHeight="1" x14ac:dyDescent="0.25">
      <c r="A396" s="1959"/>
      <c r="B396" s="336"/>
      <c r="C396" s="378"/>
      <c r="D396" s="378"/>
      <c r="E396" s="386"/>
      <c r="F396" s="378"/>
      <c r="G396" s="378"/>
      <c r="H396" s="13"/>
      <c r="I396" s="2041"/>
    </row>
    <row r="397" spans="1:9" ht="18.95" customHeight="1" x14ac:dyDescent="0.25">
      <c r="A397" s="1959"/>
      <c r="B397" s="336"/>
      <c r="C397" s="378"/>
      <c r="D397" s="378"/>
      <c r="E397" s="386"/>
      <c r="F397" s="378"/>
      <c r="G397" s="378"/>
      <c r="H397" s="13"/>
      <c r="I397" s="2041"/>
    </row>
    <row r="398" spans="1:9" ht="18.95" customHeight="1" x14ac:dyDescent="0.25">
      <c r="A398" s="1959"/>
      <c r="B398" s="376"/>
      <c r="C398" s="378"/>
      <c r="D398" s="378"/>
      <c r="E398" s="386"/>
      <c r="F398" s="378"/>
      <c r="G398" s="378"/>
      <c r="H398" s="13"/>
      <c r="I398" s="2041"/>
    </row>
    <row r="399" spans="1:9" ht="18.95" customHeight="1" x14ac:dyDescent="0.25">
      <c r="A399" s="1959"/>
      <c r="B399" s="376"/>
      <c r="C399" s="378"/>
      <c r="D399" s="378"/>
      <c r="E399" s="386"/>
      <c r="F399" s="378"/>
      <c r="G399" s="378"/>
      <c r="H399" s="13"/>
      <c r="I399" s="2041"/>
    </row>
    <row r="400" spans="1:9" ht="18.95" customHeight="1" x14ac:dyDescent="0.25">
      <c r="A400" s="1959"/>
      <c r="B400" s="336"/>
      <c r="C400" s="378"/>
      <c r="D400" s="378"/>
      <c r="E400" s="386"/>
      <c r="F400" s="378"/>
      <c r="G400" s="378"/>
      <c r="H400" s="13"/>
      <c r="I400" s="2041"/>
    </row>
    <row r="401" spans="1:9" ht="18.95" customHeight="1" x14ac:dyDescent="0.25">
      <c r="A401" s="1959"/>
      <c r="B401" s="325"/>
      <c r="C401" s="378"/>
      <c r="D401" s="378"/>
      <c r="E401" s="386"/>
      <c r="F401" s="378"/>
      <c r="G401" s="378"/>
      <c r="H401" s="13"/>
      <c r="I401" s="2041"/>
    </row>
    <row r="402" spans="1:9" ht="18.95" customHeight="1" x14ac:dyDescent="0.25">
      <c r="A402" s="1959"/>
      <c r="B402" s="336"/>
      <c r="C402" s="378"/>
      <c r="D402" s="378"/>
      <c r="E402" s="386"/>
      <c r="F402" s="378"/>
      <c r="G402" s="378"/>
      <c r="H402" s="13"/>
      <c r="I402" s="2041"/>
    </row>
    <row r="403" spans="1:9" ht="18.95" customHeight="1" x14ac:dyDescent="0.25">
      <c r="A403" s="1959"/>
      <c r="B403" s="336"/>
      <c r="C403" s="378"/>
      <c r="D403" s="378"/>
      <c r="E403" s="386"/>
      <c r="F403" s="378"/>
      <c r="G403" s="378"/>
      <c r="H403" s="13"/>
      <c r="I403" s="2041"/>
    </row>
    <row r="404" spans="1:9" ht="18.95" customHeight="1" x14ac:dyDescent="0.25">
      <c r="A404" s="1959"/>
      <c r="B404" s="336"/>
      <c r="C404" s="378"/>
      <c r="D404" s="378"/>
      <c r="E404" s="386"/>
      <c r="F404" s="378"/>
      <c r="G404" s="378"/>
      <c r="H404" s="13"/>
      <c r="I404" s="2041"/>
    </row>
    <row r="405" spans="1:9" ht="18.95" customHeight="1" x14ac:dyDescent="0.25">
      <c r="A405" s="1959"/>
      <c r="B405" s="336"/>
      <c r="C405" s="378"/>
      <c r="D405" s="378"/>
      <c r="E405" s="386"/>
      <c r="F405" s="378"/>
      <c r="G405" s="378"/>
      <c r="H405" s="13"/>
      <c r="I405" s="2041"/>
    </row>
    <row r="406" spans="1:9" ht="18.95" customHeight="1" x14ac:dyDescent="0.25">
      <c r="A406" s="1959"/>
      <c r="B406" s="376"/>
      <c r="C406" s="378"/>
      <c r="D406" s="378"/>
      <c r="E406" s="386"/>
      <c r="F406" s="378"/>
      <c r="G406" s="378"/>
      <c r="H406" s="13"/>
      <c r="I406" s="2041"/>
    </row>
    <row r="407" spans="1:9" ht="18.95" customHeight="1" x14ac:dyDescent="0.25">
      <c r="A407" s="1959"/>
      <c r="B407" s="376"/>
      <c r="C407" s="378"/>
      <c r="D407" s="378"/>
      <c r="E407" s="386"/>
      <c r="F407" s="378"/>
      <c r="G407" s="378"/>
      <c r="H407" s="13"/>
      <c r="I407" s="2041"/>
    </row>
    <row r="408" spans="1:9" ht="18.95" customHeight="1" x14ac:dyDescent="0.25">
      <c r="A408" s="1959"/>
      <c r="B408" s="336"/>
      <c r="C408" s="378"/>
      <c r="D408" s="378"/>
      <c r="E408" s="386"/>
      <c r="F408" s="378"/>
      <c r="G408" s="378"/>
      <c r="H408" s="13"/>
      <c r="I408" s="2041"/>
    </row>
    <row r="409" spans="1:9" ht="18.95" customHeight="1" x14ac:dyDescent="0.25">
      <c r="A409" s="1959"/>
      <c r="B409" s="325"/>
      <c r="C409" s="378"/>
      <c r="D409" s="378"/>
      <c r="E409" s="386"/>
      <c r="F409" s="378"/>
      <c r="G409" s="378"/>
      <c r="H409" s="13"/>
      <c r="I409" s="2041"/>
    </row>
    <row r="410" spans="1:9" ht="18.95" customHeight="1" x14ac:dyDescent="0.25">
      <c r="A410" s="1959"/>
      <c r="B410" s="336"/>
      <c r="C410" s="378"/>
      <c r="D410" s="378"/>
      <c r="E410" s="386"/>
      <c r="F410" s="378"/>
      <c r="G410" s="378"/>
      <c r="H410" s="13"/>
      <c r="I410" s="2041"/>
    </row>
    <row r="411" spans="1:9" ht="18.95" customHeight="1" x14ac:dyDescent="0.25">
      <c r="A411" s="1959"/>
      <c r="B411" s="336"/>
      <c r="C411" s="378"/>
      <c r="D411" s="378"/>
      <c r="E411" s="386"/>
      <c r="F411" s="378"/>
      <c r="G411" s="378"/>
      <c r="H411" s="13"/>
      <c r="I411" s="2041"/>
    </row>
    <row r="412" spans="1:9" ht="18.95" customHeight="1" x14ac:dyDescent="0.25">
      <c r="A412" s="1959"/>
      <c r="B412" s="336"/>
      <c r="C412" s="378"/>
      <c r="D412" s="378"/>
      <c r="E412" s="386"/>
      <c r="F412" s="378"/>
      <c r="G412" s="378"/>
      <c r="H412" s="13"/>
      <c r="I412" s="2041"/>
    </row>
    <row r="413" spans="1:9" ht="18.95" customHeight="1" x14ac:dyDescent="0.25">
      <c r="A413" s="1959"/>
      <c r="B413" s="336"/>
      <c r="C413" s="378"/>
      <c r="D413" s="378"/>
      <c r="E413" s="386"/>
      <c r="F413" s="378"/>
      <c r="G413" s="378"/>
      <c r="H413" s="13"/>
      <c r="I413" s="2041"/>
    </row>
    <row r="414" spans="1:9" ht="18.95" customHeight="1" x14ac:dyDescent="0.25">
      <c r="A414" s="1959"/>
      <c r="B414" s="376"/>
      <c r="C414" s="378"/>
      <c r="D414" s="378"/>
      <c r="E414" s="386"/>
      <c r="F414" s="378"/>
      <c r="G414" s="378"/>
      <c r="H414" s="13"/>
      <c r="I414" s="2041"/>
    </row>
    <row r="415" spans="1:9" ht="18.95" customHeight="1" x14ac:dyDescent="0.25">
      <c r="A415" s="1959"/>
      <c r="B415" s="376"/>
      <c r="C415" s="378"/>
      <c r="D415" s="378"/>
      <c r="E415" s="386"/>
      <c r="F415" s="378"/>
      <c r="G415" s="378"/>
      <c r="H415" s="13"/>
      <c r="I415" s="2041"/>
    </row>
    <row r="416" spans="1:9" ht="18.95" customHeight="1" x14ac:dyDescent="0.25">
      <c r="A416" s="1959"/>
      <c r="B416" s="336"/>
      <c r="C416" s="378"/>
      <c r="D416" s="378"/>
      <c r="E416" s="386"/>
      <c r="F416" s="378"/>
      <c r="G416" s="378"/>
      <c r="H416" s="13"/>
      <c r="I416" s="2041"/>
    </row>
    <row r="417" spans="1:10" ht="18.95" customHeight="1" x14ac:dyDescent="0.25">
      <c r="A417" s="1959"/>
      <c r="B417" s="325"/>
      <c r="C417" s="378"/>
      <c r="D417" s="378"/>
      <c r="E417" s="386"/>
      <c r="F417" s="378"/>
      <c r="G417" s="378"/>
      <c r="H417" s="13"/>
      <c r="I417" s="2041"/>
    </row>
    <row r="418" spans="1:10" ht="18.95" customHeight="1" x14ac:dyDescent="0.25">
      <c r="A418" s="1959"/>
      <c r="B418" s="336"/>
      <c r="C418" s="378"/>
      <c r="D418" s="378"/>
      <c r="E418" s="386"/>
      <c r="F418" s="378"/>
      <c r="G418" s="378"/>
      <c r="H418" s="13"/>
      <c r="I418" s="2041"/>
    </row>
    <row r="419" spans="1:10" ht="18.95" customHeight="1" x14ac:dyDescent="0.25">
      <c r="A419" s="1959"/>
      <c r="B419" s="336"/>
      <c r="C419" s="378"/>
      <c r="D419" s="378"/>
      <c r="E419" s="386"/>
      <c r="F419" s="378"/>
      <c r="G419" s="378"/>
      <c r="H419" s="13"/>
      <c r="I419" s="2041"/>
    </row>
    <row r="420" spans="1:10" ht="18.95" customHeight="1" x14ac:dyDescent="0.25">
      <c r="A420" s="1959"/>
      <c r="B420" s="336"/>
      <c r="C420" s="378"/>
      <c r="D420" s="378"/>
      <c r="E420" s="386"/>
      <c r="F420" s="378"/>
      <c r="G420" s="378"/>
      <c r="H420" s="13"/>
      <c r="I420" s="2041"/>
    </row>
    <row r="421" spans="1:10" ht="18.95" customHeight="1" x14ac:dyDescent="0.25">
      <c r="A421" s="1959"/>
      <c r="B421" s="336"/>
      <c r="C421" s="378"/>
      <c r="D421" s="378"/>
      <c r="E421" s="386"/>
      <c r="F421" s="378"/>
      <c r="G421" s="378"/>
      <c r="H421" s="13"/>
      <c r="I421" s="2041"/>
    </row>
    <row r="422" spans="1:10" ht="18.95" customHeight="1" x14ac:dyDescent="0.25">
      <c r="A422" s="1959"/>
      <c r="B422" s="376"/>
      <c r="C422" s="378"/>
      <c r="D422" s="378"/>
      <c r="E422" s="386"/>
      <c r="F422" s="378"/>
      <c r="G422" s="378"/>
      <c r="H422" s="13"/>
      <c r="I422" s="2041"/>
    </row>
    <row r="423" spans="1:10" ht="18.95" customHeight="1" x14ac:dyDescent="0.25">
      <c r="A423" s="1959"/>
      <c r="B423" s="376"/>
      <c r="C423" s="378"/>
      <c r="D423" s="378"/>
      <c r="E423" s="386"/>
      <c r="F423" s="378"/>
      <c r="G423" s="378"/>
      <c r="H423" s="13"/>
      <c r="I423" s="2041"/>
    </row>
    <row r="424" spans="1:10" ht="18.95" customHeight="1" x14ac:dyDescent="0.25">
      <c r="A424" s="1959"/>
      <c r="B424" s="336"/>
      <c r="C424" s="378"/>
      <c r="D424" s="378"/>
      <c r="E424" s="386"/>
      <c r="F424" s="378"/>
      <c r="G424" s="378"/>
      <c r="H424" s="13"/>
      <c r="I424" s="2041"/>
    </row>
    <row r="425" spans="1:10" ht="18.95" customHeight="1" x14ac:dyDescent="0.25">
      <c r="A425" s="1959"/>
      <c r="B425" s="325"/>
      <c r="C425" s="378"/>
      <c r="D425" s="378"/>
      <c r="E425" s="386"/>
      <c r="F425" s="378"/>
      <c r="G425" s="378"/>
      <c r="H425" s="13"/>
      <c r="I425" s="2041"/>
    </row>
    <row r="426" spans="1:10" ht="36.75" customHeight="1" x14ac:dyDescent="0.25">
      <c r="A426" s="372"/>
      <c r="B426" s="362"/>
      <c r="C426" s="362"/>
      <c r="D426" s="362"/>
      <c r="E426" s="362"/>
      <c r="F426" s="362"/>
      <c r="G426" s="362"/>
      <c r="H426" s="13"/>
      <c r="I426" s="362"/>
      <c r="J426" s="362"/>
    </row>
    <row r="427" spans="1:10" ht="37.5" customHeight="1" x14ac:dyDescent="0.25">
      <c r="A427" s="2053"/>
      <c r="B427" s="2053"/>
      <c r="C427" s="2053"/>
      <c r="D427" s="2053"/>
      <c r="E427" s="2053"/>
      <c r="F427" s="2053"/>
      <c r="G427" s="2053"/>
      <c r="H427" s="2053"/>
      <c r="I427" s="2053"/>
    </row>
    <row r="428" spans="1:10" ht="43.5" customHeight="1" x14ac:dyDescent="0.25">
      <c r="A428" s="1710"/>
      <c r="B428" s="1710"/>
      <c r="C428" s="1710"/>
      <c r="D428" s="1710"/>
      <c r="E428" s="1710"/>
      <c r="F428" s="1710"/>
      <c r="G428" s="1710"/>
      <c r="H428" s="1710"/>
      <c r="I428" s="1710"/>
    </row>
    <row r="429" spans="1:10" ht="45.75" customHeight="1" x14ac:dyDescent="0.25">
      <c r="A429" s="2050"/>
      <c r="B429" s="2052"/>
      <c r="C429" s="2052"/>
      <c r="D429" s="2052"/>
      <c r="E429" s="2052"/>
      <c r="F429" s="2052"/>
      <c r="G429" s="2052"/>
      <c r="H429" s="13"/>
      <c r="I429" s="2050"/>
    </row>
    <row r="430" spans="1:10" ht="37.5" customHeight="1" x14ac:dyDescent="0.25">
      <c r="A430" s="2050"/>
      <c r="B430" s="2052"/>
      <c r="C430" s="336"/>
      <c r="D430" s="336"/>
      <c r="E430" s="336"/>
      <c r="F430" s="336"/>
      <c r="G430" s="2052"/>
      <c r="H430" s="13"/>
      <c r="I430" s="2050"/>
    </row>
    <row r="431" spans="1:10" ht="30" customHeight="1" x14ac:dyDescent="0.25">
      <c r="A431" s="379"/>
      <c r="B431" s="328"/>
      <c r="C431" s="336"/>
      <c r="D431" s="336"/>
      <c r="E431" s="336"/>
      <c r="F431" s="336"/>
      <c r="G431" s="337"/>
      <c r="H431" s="13"/>
      <c r="I431" s="381"/>
    </row>
    <row r="432" spans="1:10" ht="23.1" customHeight="1" x14ac:dyDescent="0.25">
      <c r="A432" s="1959"/>
      <c r="B432" s="336"/>
      <c r="C432" s="378"/>
      <c r="D432" s="378"/>
      <c r="E432" s="386"/>
      <c r="F432" s="378"/>
      <c r="G432" s="378"/>
      <c r="H432" s="13"/>
      <c r="I432" s="2041"/>
    </row>
    <row r="433" spans="1:9" ht="23.1" customHeight="1" x14ac:dyDescent="0.25">
      <c r="A433" s="1959"/>
      <c r="B433" s="336"/>
      <c r="C433" s="378"/>
      <c r="D433" s="378"/>
      <c r="E433" s="386"/>
      <c r="F433" s="378"/>
      <c r="G433" s="378"/>
      <c r="H433" s="13"/>
      <c r="I433" s="2041"/>
    </row>
    <row r="434" spans="1:9" ht="23.1" customHeight="1" x14ac:dyDescent="0.25">
      <c r="A434" s="1959"/>
      <c r="B434" s="336"/>
      <c r="C434" s="378"/>
      <c r="D434" s="378"/>
      <c r="E434" s="386"/>
      <c r="F434" s="378"/>
      <c r="G434" s="378"/>
      <c r="H434" s="13"/>
      <c r="I434" s="2041"/>
    </row>
    <row r="435" spans="1:9" ht="23.1" customHeight="1" x14ac:dyDescent="0.25">
      <c r="A435" s="1959"/>
      <c r="B435" s="336"/>
      <c r="C435" s="378"/>
      <c r="D435" s="378"/>
      <c r="E435" s="386"/>
      <c r="F435" s="378"/>
      <c r="G435" s="378"/>
      <c r="H435" s="13"/>
      <c r="I435" s="2041"/>
    </row>
    <row r="436" spans="1:9" ht="23.1" customHeight="1" x14ac:dyDescent="0.25">
      <c r="A436" s="1959"/>
      <c r="B436" s="376"/>
      <c r="C436" s="378"/>
      <c r="D436" s="378"/>
      <c r="E436" s="386"/>
      <c r="F436" s="378"/>
      <c r="G436" s="378"/>
      <c r="H436" s="13"/>
      <c r="I436" s="2041"/>
    </row>
    <row r="437" spans="1:9" ht="23.1" customHeight="1" x14ac:dyDescent="0.25">
      <c r="A437" s="1959"/>
      <c r="B437" s="376"/>
      <c r="C437" s="378"/>
      <c r="D437" s="378"/>
      <c r="E437" s="386"/>
      <c r="F437" s="378"/>
      <c r="G437" s="378"/>
      <c r="H437" s="13"/>
      <c r="I437" s="2041"/>
    </row>
    <row r="438" spans="1:9" ht="23.1" customHeight="1" x14ac:dyDescent="0.25">
      <c r="A438" s="1959"/>
      <c r="B438" s="336"/>
      <c r="C438" s="378"/>
      <c r="D438" s="378"/>
      <c r="E438" s="386"/>
      <c r="F438" s="378"/>
      <c r="G438" s="378"/>
      <c r="H438" s="13"/>
      <c r="I438" s="2041"/>
    </row>
    <row r="439" spans="1:9" ht="23.1" customHeight="1" x14ac:dyDescent="0.25">
      <c r="A439" s="1959"/>
      <c r="B439" s="325"/>
      <c r="C439" s="378"/>
      <c r="D439" s="378"/>
      <c r="E439" s="386"/>
      <c r="F439" s="378"/>
      <c r="G439" s="378"/>
      <c r="H439" s="13"/>
      <c r="I439" s="2041"/>
    </row>
    <row r="440" spans="1:9" ht="23.1" customHeight="1" x14ac:dyDescent="0.25">
      <c r="A440" s="1959"/>
      <c r="B440" s="336"/>
      <c r="C440" s="378"/>
      <c r="D440" s="378"/>
      <c r="E440" s="386"/>
      <c r="F440" s="378"/>
      <c r="G440" s="378"/>
      <c r="H440" s="13"/>
      <c r="I440" s="2047"/>
    </row>
    <row r="441" spans="1:9" ht="23.1" customHeight="1" x14ac:dyDescent="0.25">
      <c r="A441" s="1959"/>
      <c r="B441" s="336"/>
      <c r="C441" s="378"/>
      <c r="D441" s="378"/>
      <c r="E441" s="386"/>
      <c r="F441" s="378"/>
      <c r="G441" s="378"/>
      <c r="H441" s="13"/>
      <c r="I441" s="2047"/>
    </row>
    <row r="442" spans="1:9" ht="23.1" customHeight="1" x14ac:dyDescent="0.25">
      <c r="A442" s="1959"/>
      <c r="B442" s="336"/>
      <c r="C442" s="378"/>
      <c r="D442" s="378"/>
      <c r="E442" s="386"/>
      <c r="F442" s="378"/>
      <c r="G442" s="378"/>
      <c r="H442" s="13"/>
      <c r="I442" s="2047"/>
    </row>
    <row r="443" spans="1:9" ht="23.1" customHeight="1" x14ac:dyDescent="0.25">
      <c r="A443" s="1959"/>
      <c r="B443" s="336"/>
      <c r="C443" s="378"/>
      <c r="D443" s="378"/>
      <c r="E443" s="386"/>
      <c r="F443" s="378"/>
      <c r="G443" s="378"/>
      <c r="H443" s="13"/>
      <c r="I443" s="2047"/>
    </row>
    <row r="444" spans="1:9" ht="23.1" customHeight="1" x14ac:dyDescent="0.25">
      <c r="A444" s="1959"/>
      <c r="B444" s="376"/>
      <c r="C444" s="378"/>
      <c r="D444" s="378"/>
      <c r="E444" s="386"/>
      <c r="F444" s="378"/>
      <c r="G444" s="378"/>
      <c r="H444" s="13"/>
      <c r="I444" s="2047"/>
    </row>
    <row r="445" spans="1:9" ht="23.1" customHeight="1" x14ac:dyDescent="0.25">
      <c r="A445" s="1959"/>
      <c r="B445" s="376"/>
      <c r="C445" s="378"/>
      <c r="D445" s="378"/>
      <c r="E445" s="386"/>
      <c r="F445" s="378"/>
      <c r="G445" s="378"/>
      <c r="H445" s="13"/>
      <c r="I445" s="2047"/>
    </row>
    <row r="446" spans="1:9" ht="23.1" customHeight="1" x14ac:dyDescent="0.25">
      <c r="A446" s="1959"/>
      <c r="B446" s="336"/>
      <c r="C446" s="378"/>
      <c r="D446" s="378"/>
      <c r="E446" s="386"/>
      <c r="F446" s="378"/>
      <c r="G446" s="378"/>
      <c r="H446" s="13"/>
      <c r="I446" s="2047"/>
    </row>
    <row r="447" spans="1:9" ht="23.1" customHeight="1" x14ac:dyDescent="0.25">
      <c r="A447" s="1959"/>
      <c r="B447" s="325"/>
      <c r="C447" s="378"/>
      <c r="D447" s="378"/>
      <c r="E447" s="386"/>
      <c r="F447" s="378"/>
      <c r="G447" s="378"/>
      <c r="H447" s="13"/>
      <c r="I447" s="2047"/>
    </row>
    <row r="448" spans="1:9" ht="23.1" customHeight="1" x14ac:dyDescent="0.25">
      <c r="A448" s="1959"/>
      <c r="B448" s="336"/>
      <c r="C448" s="378"/>
      <c r="D448" s="378"/>
      <c r="E448" s="386"/>
      <c r="F448" s="378"/>
      <c r="G448" s="378"/>
      <c r="H448" s="13"/>
      <c r="I448" s="2041"/>
    </row>
    <row r="449" spans="1:9" ht="23.1" customHeight="1" x14ac:dyDescent="0.25">
      <c r="A449" s="1959"/>
      <c r="B449" s="336"/>
      <c r="C449" s="378"/>
      <c r="D449" s="378"/>
      <c r="E449" s="386"/>
      <c r="F449" s="378"/>
      <c r="G449" s="378"/>
      <c r="H449" s="13"/>
      <c r="I449" s="2041"/>
    </row>
    <row r="450" spans="1:9" ht="23.1" customHeight="1" x14ac:dyDescent="0.25">
      <c r="A450" s="1959"/>
      <c r="B450" s="336"/>
      <c r="C450" s="378"/>
      <c r="D450" s="378"/>
      <c r="E450" s="386"/>
      <c r="F450" s="378"/>
      <c r="G450" s="378"/>
      <c r="H450" s="13"/>
      <c r="I450" s="2041"/>
    </row>
    <row r="451" spans="1:9" ht="23.1" customHeight="1" x14ac:dyDescent="0.25">
      <c r="A451" s="1959"/>
      <c r="B451" s="336"/>
      <c r="C451" s="378"/>
      <c r="D451" s="378"/>
      <c r="E451" s="386"/>
      <c r="F451" s="378"/>
      <c r="G451" s="378"/>
      <c r="H451" s="13"/>
      <c r="I451" s="2041"/>
    </row>
    <row r="452" spans="1:9" ht="23.1" customHeight="1" x14ac:dyDescent="0.25">
      <c r="A452" s="1959"/>
      <c r="B452" s="376"/>
      <c r="C452" s="378"/>
      <c r="D452" s="378"/>
      <c r="E452" s="386"/>
      <c r="F452" s="378"/>
      <c r="G452" s="378"/>
      <c r="H452" s="13"/>
      <c r="I452" s="2041"/>
    </row>
    <row r="453" spans="1:9" ht="23.1" customHeight="1" x14ac:dyDescent="0.25">
      <c r="A453" s="1959"/>
      <c r="B453" s="376"/>
      <c r="C453" s="378"/>
      <c r="D453" s="378"/>
      <c r="E453" s="386"/>
      <c r="F453" s="378"/>
      <c r="G453" s="378"/>
      <c r="H453" s="13"/>
      <c r="I453" s="2041"/>
    </row>
    <row r="454" spans="1:9" ht="23.1" customHeight="1" x14ac:dyDescent="0.25">
      <c r="A454" s="1959"/>
      <c r="B454" s="336"/>
      <c r="C454" s="378"/>
      <c r="D454" s="378"/>
      <c r="E454" s="386"/>
      <c r="F454" s="378"/>
      <c r="G454" s="378"/>
      <c r="H454" s="13"/>
      <c r="I454" s="2041"/>
    </row>
    <row r="455" spans="1:9" ht="23.1" customHeight="1" x14ac:dyDescent="0.25">
      <c r="A455" s="1959"/>
      <c r="B455" s="325"/>
      <c r="C455" s="378"/>
      <c r="D455" s="378"/>
      <c r="E455" s="386"/>
      <c r="F455" s="378"/>
      <c r="G455" s="378"/>
      <c r="H455" s="13"/>
      <c r="I455" s="2041"/>
    </row>
    <row r="456" spans="1:9" ht="21.95" customHeight="1" x14ac:dyDescent="0.25">
      <c r="A456" s="383"/>
      <c r="B456" s="325"/>
      <c r="C456" s="378"/>
      <c r="D456" s="378"/>
      <c r="E456" s="386"/>
      <c r="F456" s="378"/>
      <c r="G456" s="378"/>
      <c r="H456" s="13"/>
      <c r="I456" s="361"/>
    </row>
    <row r="457" spans="1:9" ht="21.95" customHeight="1" x14ac:dyDescent="0.25">
      <c r="A457" s="379"/>
      <c r="B457" s="325"/>
      <c r="C457" s="378"/>
      <c r="D457" s="378"/>
      <c r="E457" s="386"/>
      <c r="F457" s="378"/>
      <c r="G457" s="378"/>
      <c r="H457" s="13"/>
      <c r="I457" s="380"/>
    </row>
    <row r="458" spans="1:9" ht="23.1" customHeight="1" x14ac:dyDescent="0.25">
      <c r="A458" s="1959"/>
      <c r="B458" s="336"/>
      <c r="C458" s="378"/>
      <c r="D458" s="378"/>
      <c r="E458" s="386"/>
      <c r="F458" s="378"/>
      <c r="G458" s="378"/>
      <c r="H458" s="13"/>
      <c r="I458" s="2041"/>
    </row>
    <row r="459" spans="1:9" ht="23.1" customHeight="1" x14ac:dyDescent="0.25">
      <c r="A459" s="1959"/>
      <c r="B459" s="336"/>
      <c r="C459" s="378"/>
      <c r="D459" s="378"/>
      <c r="E459" s="386"/>
      <c r="F459" s="378"/>
      <c r="G459" s="378"/>
      <c r="H459" s="13"/>
      <c r="I459" s="2041"/>
    </row>
    <row r="460" spans="1:9" ht="23.1" customHeight="1" x14ac:dyDescent="0.25">
      <c r="A460" s="1959"/>
      <c r="B460" s="336"/>
      <c r="C460" s="378"/>
      <c r="D460" s="378"/>
      <c r="E460" s="386"/>
      <c r="F460" s="378"/>
      <c r="G460" s="378"/>
      <c r="H460" s="13"/>
      <c r="I460" s="2041"/>
    </row>
    <row r="461" spans="1:9" ht="23.1" customHeight="1" x14ac:dyDescent="0.25">
      <c r="A461" s="1959"/>
      <c r="B461" s="336"/>
      <c r="C461" s="378"/>
      <c r="D461" s="378"/>
      <c r="E461" s="386"/>
      <c r="F461" s="378"/>
      <c r="G461" s="378"/>
      <c r="H461" s="13"/>
      <c r="I461" s="2041"/>
    </row>
    <row r="462" spans="1:9" ht="23.1" customHeight="1" x14ac:dyDescent="0.25">
      <c r="A462" s="1959"/>
      <c r="B462" s="376"/>
      <c r="C462" s="378"/>
      <c r="D462" s="378"/>
      <c r="E462" s="386"/>
      <c r="F462" s="378"/>
      <c r="G462" s="378"/>
      <c r="H462" s="13"/>
      <c r="I462" s="2041"/>
    </row>
    <row r="463" spans="1:9" ht="23.1" customHeight="1" x14ac:dyDescent="0.25">
      <c r="A463" s="1959"/>
      <c r="B463" s="376"/>
      <c r="C463" s="378"/>
      <c r="D463" s="378"/>
      <c r="E463" s="386"/>
      <c r="F463" s="378"/>
      <c r="G463" s="378"/>
      <c r="H463" s="13"/>
      <c r="I463" s="2041"/>
    </row>
    <row r="464" spans="1:9" ht="23.1" customHeight="1" x14ac:dyDescent="0.25">
      <c r="A464" s="1959"/>
      <c r="B464" s="336"/>
      <c r="C464" s="378"/>
      <c r="D464" s="378"/>
      <c r="E464" s="386"/>
      <c r="F464" s="378"/>
      <c r="G464" s="378"/>
      <c r="H464" s="13"/>
      <c r="I464" s="2041"/>
    </row>
    <row r="465" spans="1:9" ht="23.1" customHeight="1" x14ac:dyDescent="0.25">
      <c r="A465" s="1959"/>
      <c r="B465" s="325"/>
      <c r="C465" s="378"/>
      <c r="D465" s="378"/>
      <c r="E465" s="386"/>
      <c r="F465" s="378"/>
      <c r="G465" s="378"/>
      <c r="H465" s="13"/>
      <c r="I465" s="2041"/>
    </row>
    <row r="466" spans="1:9" ht="23.1" customHeight="1" x14ac:dyDescent="0.25">
      <c r="A466" s="1959"/>
      <c r="B466" s="336"/>
      <c r="C466" s="378"/>
      <c r="D466" s="378"/>
      <c r="E466" s="386"/>
      <c r="F466" s="378"/>
      <c r="G466" s="378"/>
      <c r="H466" s="13"/>
      <c r="I466" s="2041"/>
    </row>
    <row r="467" spans="1:9" ht="23.1" customHeight="1" x14ac:dyDescent="0.25">
      <c r="A467" s="1959"/>
      <c r="B467" s="336"/>
      <c r="C467" s="378"/>
      <c r="D467" s="378"/>
      <c r="E467" s="386"/>
      <c r="F467" s="378"/>
      <c r="G467" s="378"/>
      <c r="H467" s="13"/>
      <c r="I467" s="2041"/>
    </row>
    <row r="468" spans="1:9" ht="23.1" customHeight="1" x14ac:dyDescent="0.25">
      <c r="A468" s="1959"/>
      <c r="B468" s="336"/>
      <c r="C468" s="378"/>
      <c r="D468" s="378"/>
      <c r="E468" s="386"/>
      <c r="F468" s="378"/>
      <c r="G468" s="378"/>
      <c r="H468" s="13"/>
      <c r="I468" s="2041"/>
    </row>
    <row r="469" spans="1:9" ht="23.1" customHeight="1" x14ac:dyDescent="0.25">
      <c r="A469" s="1959"/>
      <c r="B469" s="336"/>
      <c r="C469" s="378"/>
      <c r="D469" s="378"/>
      <c r="E469" s="386"/>
      <c r="F469" s="378"/>
      <c r="G469" s="378"/>
      <c r="H469" s="13"/>
      <c r="I469" s="2041"/>
    </row>
    <row r="470" spans="1:9" ht="23.1" customHeight="1" x14ac:dyDescent="0.25">
      <c r="A470" s="1959"/>
      <c r="B470" s="376"/>
      <c r="C470" s="378"/>
      <c r="D470" s="378"/>
      <c r="E470" s="386"/>
      <c r="F470" s="378"/>
      <c r="G470" s="378"/>
      <c r="H470" s="13"/>
      <c r="I470" s="2041"/>
    </row>
    <row r="471" spans="1:9" ht="23.1" customHeight="1" x14ac:dyDescent="0.25">
      <c r="A471" s="1959"/>
      <c r="B471" s="376"/>
      <c r="C471" s="378"/>
      <c r="D471" s="378"/>
      <c r="E471" s="386"/>
      <c r="F471" s="378"/>
      <c r="G471" s="378"/>
      <c r="H471" s="13"/>
      <c r="I471" s="2041"/>
    </row>
    <row r="472" spans="1:9" ht="23.1" customHeight="1" x14ac:dyDescent="0.25">
      <c r="A472" s="1959"/>
      <c r="B472" s="336"/>
      <c r="C472" s="378"/>
      <c r="D472" s="378"/>
      <c r="E472" s="386"/>
      <c r="F472" s="378"/>
      <c r="G472" s="378"/>
      <c r="H472" s="13"/>
      <c r="I472" s="2041"/>
    </row>
    <row r="473" spans="1:9" ht="23.1" customHeight="1" x14ac:dyDescent="0.25">
      <c r="A473" s="1959"/>
      <c r="B473" s="325"/>
      <c r="C473" s="378"/>
      <c r="D473" s="378"/>
      <c r="E473" s="386"/>
      <c r="F473" s="378"/>
      <c r="G473" s="378"/>
      <c r="H473" s="13"/>
      <c r="I473" s="2041"/>
    </row>
    <row r="474" spans="1:9" ht="23.1" customHeight="1" x14ac:dyDescent="0.25">
      <c r="A474" s="2051"/>
      <c r="B474" s="388"/>
      <c r="C474" s="315"/>
      <c r="D474" s="315"/>
      <c r="E474" s="315"/>
      <c r="F474" s="315"/>
      <c r="G474" s="329"/>
      <c r="H474" s="13"/>
      <c r="I474" s="2048"/>
    </row>
    <row r="475" spans="1:9" ht="23.1" customHeight="1" x14ac:dyDescent="0.25">
      <c r="A475" s="2051"/>
      <c r="B475" s="388"/>
      <c r="C475" s="315"/>
      <c r="D475" s="315"/>
      <c r="E475" s="315"/>
      <c r="F475" s="315"/>
      <c r="G475" s="329"/>
      <c r="H475" s="13"/>
      <c r="I475" s="2048"/>
    </row>
    <row r="476" spans="1:9" ht="23.1" customHeight="1" x14ac:dyDescent="0.25">
      <c r="A476" s="2051"/>
      <c r="B476" s="388"/>
      <c r="C476" s="315"/>
      <c r="D476" s="315"/>
      <c r="E476" s="315"/>
      <c r="F476" s="315"/>
      <c r="G476" s="329"/>
      <c r="H476" s="13"/>
      <c r="I476" s="2048"/>
    </row>
    <row r="477" spans="1:9" ht="23.1" customHeight="1" x14ac:dyDescent="0.25">
      <c r="A477" s="2051"/>
      <c r="B477" s="388"/>
      <c r="C477" s="315"/>
      <c r="D477" s="315"/>
      <c r="E477" s="315"/>
      <c r="F477" s="315"/>
      <c r="G477" s="329"/>
      <c r="H477" s="13"/>
      <c r="I477" s="2048"/>
    </row>
    <row r="478" spans="1:9" ht="23.1" customHeight="1" x14ac:dyDescent="0.25">
      <c r="A478" s="2051"/>
      <c r="B478" s="391"/>
      <c r="C478" s="315"/>
      <c r="D478" s="315"/>
      <c r="E478" s="315"/>
      <c r="F478" s="315"/>
      <c r="G478" s="329"/>
      <c r="H478" s="13"/>
      <c r="I478" s="2048"/>
    </row>
    <row r="479" spans="1:9" ht="23.1" customHeight="1" x14ac:dyDescent="0.25">
      <c r="A479" s="2051"/>
      <c r="B479" s="391"/>
      <c r="C479" s="315"/>
      <c r="D479" s="315"/>
      <c r="E479" s="315"/>
      <c r="F479" s="315"/>
      <c r="G479" s="329"/>
      <c r="H479" s="13"/>
      <c r="I479" s="2048"/>
    </row>
    <row r="480" spans="1:9" ht="23.1" customHeight="1" x14ac:dyDescent="0.25">
      <c r="A480" s="2051"/>
      <c r="B480" s="388"/>
      <c r="C480" s="315"/>
      <c r="D480" s="315"/>
      <c r="E480" s="315"/>
      <c r="F480" s="315"/>
      <c r="G480" s="329"/>
      <c r="H480" s="13"/>
      <c r="I480" s="2048"/>
    </row>
    <row r="481" spans="1:9" ht="23.1" customHeight="1" x14ac:dyDescent="0.25">
      <c r="A481" s="2051"/>
      <c r="B481" s="389"/>
      <c r="C481" s="315"/>
      <c r="D481" s="315"/>
      <c r="E481" s="315"/>
      <c r="F481" s="315"/>
      <c r="G481" s="315"/>
      <c r="H481" s="13"/>
      <c r="I481" s="2048"/>
    </row>
    <row r="482" spans="1:9" ht="23.1" customHeight="1" x14ac:dyDescent="0.25">
      <c r="A482" s="2051"/>
      <c r="B482" s="388"/>
      <c r="C482" s="315"/>
      <c r="D482" s="315"/>
      <c r="E482" s="315"/>
      <c r="F482" s="315"/>
      <c r="G482" s="315"/>
      <c r="H482" s="13"/>
      <c r="I482" s="2048"/>
    </row>
    <row r="483" spans="1:9" ht="23.1" customHeight="1" x14ac:dyDescent="0.25">
      <c r="A483" s="2051"/>
      <c r="B483" s="388"/>
      <c r="C483" s="315"/>
      <c r="D483" s="315"/>
      <c r="E483" s="315"/>
      <c r="F483" s="315"/>
      <c r="G483" s="315"/>
      <c r="H483" s="13"/>
      <c r="I483" s="2048"/>
    </row>
    <row r="484" spans="1:9" ht="23.1" customHeight="1" x14ac:dyDescent="0.25">
      <c r="A484" s="2051"/>
      <c r="B484" s="388"/>
      <c r="C484" s="315"/>
      <c r="D484" s="315"/>
      <c r="E484" s="315"/>
      <c r="F484" s="315"/>
      <c r="G484" s="315"/>
      <c r="H484" s="13"/>
      <c r="I484" s="2048"/>
    </row>
    <row r="485" spans="1:9" ht="23.1" customHeight="1" x14ac:dyDescent="0.25">
      <c r="A485" s="2051"/>
      <c r="B485" s="388"/>
      <c r="C485" s="315"/>
      <c r="D485" s="315"/>
      <c r="E485" s="315"/>
      <c r="F485" s="315"/>
      <c r="G485" s="315"/>
      <c r="H485" s="13"/>
      <c r="I485" s="2048"/>
    </row>
    <row r="486" spans="1:9" ht="23.1" customHeight="1" x14ac:dyDescent="0.25">
      <c r="A486" s="2051"/>
      <c r="B486" s="391"/>
      <c r="C486" s="315"/>
      <c r="D486" s="315"/>
      <c r="E486" s="315"/>
      <c r="F486" s="315"/>
      <c r="G486" s="315"/>
      <c r="H486" s="13"/>
      <c r="I486" s="2048"/>
    </row>
    <row r="487" spans="1:9" ht="23.1" customHeight="1" x14ac:dyDescent="0.25">
      <c r="A487" s="2051"/>
      <c r="B487" s="391"/>
      <c r="C487" s="315"/>
      <c r="D487" s="315"/>
      <c r="E487" s="315"/>
      <c r="F487" s="315"/>
      <c r="G487" s="315"/>
      <c r="H487" s="13"/>
      <c r="I487" s="2048"/>
    </row>
    <row r="488" spans="1:9" ht="23.1" customHeight="1" x14ac:dyDescent="0.25">
      <c r="A488" s="2051"/>
      <c r="B488" s="388"/>
      <c r="C488" s="315"/>
      <c r="D488" s="315"/>
      <c r="E488" s="315"/>
      <c r="F488" s="315"/>
      <c r="G488" s="315"/>
      <c r="H488" s="13"/>
      <c r="I488" s="2048"/>
    </row>
    <row r="489" spans="1:9" ht="23.1" customHeight="1" x14ac:dyDescent="0.25">
      <c r="A489" s="2051"/>
      <c r="B489" s="389"/>
      <c r="C489" s="315"/>
      <c r="D489" s="315"/>
      <c r="E489" s="315"/>
      <c r="F489" s="315"/>
      <c r="G489" s="315"/>
      <c r="H489" s="13"/>
      <c r="I489" s="2048"/>
    </row>
  </sheetData>
  <mergeCells count="161">
    <mergeCell ref="B4:B5"/>
    <mergeCell ref="C4:F4"/>
    <mergeCell ref="G4:G5"/>
    <mergeCell ref="B70:B71"/>
    <mergeCell ref="C70:F70"/>
    <mergeCell ref="G70:G71"/>
    <mergeCell ref="A4:A5"/>
    <mergeCell ref="I4:I5"/>
    <mergeCell ref="A47:A54"/>
    <mergeCell ref="I47:I54"/>
    <mergeCell ref="A55:A62"/>
    <mergeCell ref="I55:I62"/>
    <mergeCell ref="A7:A14"/>
    <mergeCell ref="I7:I14"/>
    <mergeCell ref="A15:A22"/>
    <mergeCell ref="A23:A30"/>
    <mergeCell ref="I23:I30"/>
    <mergeCell ref="I39:I46"/>
    <mergeCell ref="A69:I69"/>
    <mergeCell ref="I70:I71"/>
    <mergeCell ref="H6:I6"/>
    <mergeCell ref="I215:I222"/>
    <mergeCell ref="A183:A190"/>
    <mergeCell ref="A70:A71"/>
    <mergeCell ref="A73:A80"/>
    <mergeCell ref="A113:A120"/>
    <mergeCell ref="A147:I147"/>
    <mergeCell ref="A146:I146"/>
    <mergeCell ref="I148:I149"/>
    <mergeCell ref="A151:A158"/>
    <mergeCell ref="A159:A166"/>
    <mergeCell ref="A167:A174"/>
    <mergeCell ref="I73:I80"/>
    <mergeCell ref="I167:I174"/>
    <mergeCell ref="I159:I166"/>
    <mergeCell ref="I151:I158"/>
    <mergeCell ref="I137:I144"/>
    <mergeCell ref="I129:I136"/>
    <mergeCell ref="I121:I128"/>
    <mergeCell ref="I113:I120"/>
    <mergeCell ref="I105:I112"/>
    <mergeCell ref="I97:I104"/>
    <mergeCell ref="I89:I96"/>
    <mergeCell ref="I81:I88"/>
    <mergeCell ref="A89:A96"/>
    <mergeCell ref="A97:A104"/>
    <mergeCell ref="A105:A112"/>
    <mergeCell ref="A81:A88"/>
    <mergeCell ref="G226:G227"/>
    <mergeCell ref="C226:F226"/>
    <mergeCell ref="A229:A236"/>
    <mergeCell ref="A237:A244"/>
    <mergeCell ref="A245:A252"/>
    <mergeCell ref="A175:A182"/>
    <mergeCell ref="A121:A128"/>
    <mergeCell ref="B148:B149"/>
    <mergeCell ref="C148:F148"/>
    <mergeCell ref="A215:A222"/>
    <mergeCell ref="G148:G149"/>
    <mergeCell ref="A191:A198"/>
    <mergeCell ref="A199:A206"/>
    <mergeCell ref="A207:A214"/>
    <mergeCell ref="A129:A136"/>
    <mergeCell ref="A137:A144"/>
    <mergeCell ref="A148:A149"/>
    <mergeCell ref="C358:F358"/>
    <mergeCell ref="B358:B359"/>
    <mergeCell ref="A323:A330"/>
    <mergeCell ref="A331:A338"/>
    <mergeCell ref="A339:A346"/>
    <mergeCell ref="B226:B227"/>
    <mergeCell ref="A225:I225"/>
    <mergeCell ref="A287:I287"/>
    <mergeCell ref="I226:I227"/>
    <mergeCell ref="I358:I359"/>
    <mergeCell ref="A358:A359"/>
    <mergeCell ref="A357:I357"/>
    <mergeCell ref="A299:A306"/>
    <mergeCell ref="A307:A314"/>
    <mergeCell ref="I253:I260"/>
    <mergeCell ref="I323:I330"/>
    <mergeCell ref="I315:I322"/>
    <mergeCell ref="C288:F288"/>
    <mergeCell ref="G288:G289"/>
    <mergeCell ref="I339:I346"/>
    <mergeCell ref="I331:I338"/>
    <mergeCell ref="A286:I286"/>
    <mergeCell ref="G358:G359"/>
    <mergeCell ref="A315:A322"/>
    <mergeCell ref="A427:I427"/>
    <mergeCell ref="A458:A465"/>
    <mergeCell ref="A466:A473"/>
    <mergeCell ref="A474:A481"/>
    <mergeCell ref="I288:I289"/>
    <mergeCell ref="A224:I224"/>
    <mergeCell ref="I245:I252"/>
    <mergeCell ref="I237:I244"/>
    <mergeCell ref="I229:I236"/>
    <mergeCell ref="A253:A260"/>
    <mergeCell ref="A226:A227"/>
    <mergeCell ref="A269:A276"/>
    <mergeCell ref="A277:A284"/>
    <mergeCell ref="A288:A289"/>
    <mergeCell ref="B288:B289"/>
    <mergeCell ref="I347:I354"/>
    <mergeCell ref="A385:A392"/>
    <mergeCell ref="A361:A368"/>
    <mergeCell ref="A356:I356"/>
    <mergeCell ref="A402:A409"/>
    <mergeCell ref="A410:A417"/>
    <mergeCell ref="A418:A425"/>
    <mergeCell ref="A369:A376"/>
    <mergeCell ref="A377:A384"/>
    <mergeCell ref="I175:I182"/>
    <mergeCell ref="A261:A268"/>
    <mergeCell ref="I482:I489"/>
    <mergeCell ref="I474:I481"/>
    <mergeCell ref="I466:I473"/>
    <mergeCell ref="I458:I465"/>
    <mergeCell ref="I448:I455"/>
    <mergeCell ref="I440:I447"/>
    <mergeCell ref="I432:I439"/>
    <mergeCell ref="I394:I401"/>
    <mergeCell ref="I385:I392"/>
    <mergeCell ref="I418:I425"/>
    <mergeCell ref="I410:I417"/>
    <mergeCell ref="A428:I428"/>
    <mergeCell ref="I429:I430"/>
    <mergeCell ref="A482:A489"/>
    <mergeCell ref="A429:A430"/>
    <mergeCell ref="B429:B430"/>
    <mergeCell ref="C429:F429"/>
    <mergeCell ref="G429:G430"/>
    <mergeCell ref="A432:A439"/>
    <mergeCell ref="A440:A447"/>
    <mergeCell ref="A448:A455"/>
    <mergeCell ref="A394:A401"/>
    <mergeCell ref="A1:I1"/>
    <mergeCell ref="A2:I2"/>
    <mergeCell ref="A63:C63"/>
    <mergeCell ref="I31:I38"/>
    <mergeCell ref="A39:A46"/>
    <mergeCell ref="I15:I22"/>
    <mergeCell ref="A31:A38"/>
    <mergeCell ref="I402:I409"/>
    <mergeCell ref="H4:H5"/>
    <mergeCell ref="A291:A298"/>
    <mergeCell ref="A347:A354"/>
    <mergeCell ref="I377:I384"/>
    <mergeCell ref="I369:I376"/>
    <mergeCell ref="I361:I368"/>
    <mergeCell ref="I307:I314"/>
    <mergeCell ref="I299:I306"/>
    <mergeCell ref="I291:I298"/>
    <mergeCell ref="I277:I284"/>
    <mergeCell ref="I269:I276"/>
    <mergeCell ref="I261:I268"/>
    <mergeCell ref="I207:I214"/>
    <mergeCell ref="I199:I206"/>
    <mergeCell ref="I191:I198"/>
    <mergeCell ref="I183:I190"/>
  </mergeCells>
  <printOptions horizontalCentered="1"/>
  <pageMargins left="0.19685039370078741" right="0.51181102362204722" top="0.31496062992125984" bottom="0.35433070866141736" header="0.47244094488188981" footer="0.23622047244094491"/>
  <pageSetup paperSize="9" scale="57" orientation="portrait" r:id="rId1"/>
  <headerFooter>
    <oddFooter>&amp;C&amp;"Arial,Bold"&amp;14 47</oddFooter>
  </headerFooter>
  <rowBreaks count="6" manualBreakCount="6">
    <brk id="66" max="16383" man="1"/>
    <brk id="144" max="16383" man="1"/>
    <brk id="222" max="16383" man="1"/>
    <brk id="284" max="16383" man="1"/>
    <brk id="354" max="16383" man="1"/>
    <brk id="425" max="16383" man="1"/>
  </row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96"/>
  <sheetViews>
    <sheetView rightToLeft="1" view="pageBreakPreview" topLeftCell="A46" zoomScale="80" zoomScaleSheetLayoutView="80" workbookViewId="0">
      <selection activeCell="S32" sqref="S32"/>
    </sheetView>
  </sheetViews>
  <sheetFormatPr defaultRowHeight="15" x14ac:dyDescent="0.25"/>
  <cols>
    <col min="1" max="1" width="23.5703125" customWidth="1"/>
    <col min="2" max="2" width="22" customWidth="1"/>
    <col min="3" max="3" width="8.7109375" customWidth="1"/>
    <col min="4" max="4" width="7.5703125" customWidth="1"/>
    <col min="5" max="5" width="9" customWidth="1"/>
    <col min="6" max="6" width="12.85546875" customWidth="1"/>
    <col min="7" max="7" width="15.140625" customWidth="1"/>
    <col min="8" max="8" width="25.42578125" customWidth="1"/>
    <col min="9" max="9" width="38.5703125" customWidth="1"/>
  </cols>
  <sheetData>
    <row r="1" spans="1:9" ht="22.5" customHeight="1" x14ac:dyDescent="0.25">
      <c r="A1" s="1710" t="s">
        <v>1032</v>
      </c>
      <c r="B1" s="1710"/>
      <c r="C1" s="1710"/>
      <c r="D1" s="1710"/>
      <c r="E1" s="1710"/>
      <c r="F1" s="1710"/>
      <c r="G1" s="1710"/>
      <c r="H1" s="1710"/>
      <c r="I1" s="1710"/>
    </row>
    <row r="2" spans="1:9" ht="38.450000000000003" customHeight="1" x14ac:dyDescent="0.25">
      <c r="A2" s="1710" t="s">
        <v>1033</v>
      </c>
      <c r="B2" s="1710"/>
      <c r="C2" s="1710"/>
      <c r="D2" s="1710"/>
      <c r="E2" s="1710"/>
      <c r="F2" s="1710"/>
      <c r="G2" s="1710"/>
      <c r="H2" s="1710"/>
      <c r="I2" s="1710"/>
    </row>
    <row r="3" spans="1:9" s="453" customFormat="1" ht="25.5" customHeight="1" thickBot="1" x14ac:dyDescent="0.3">
      <c r="A3" s="707" t="s">
        <v>964</v>
      </c>
      <c r="B3" s="54"/>
      <c r="C3" s="54"/>
      <c r="D3" s="54"/>
      <c r="E3" s="54"/>
      <c r="F3" s="54"/>
      <c r="G3" s="54"/>
      <c r="H3" s="608"/>
      <c r="I3" s="54" t="s">
        <v>828</v>
      </c>
    </row>
    <row r="4" spans="1:9" ht="33" customHeight="1" thickBot="1" x14ac:dyDescent="0.3">
      <c r="A4" s="1516" t="s">
        <v>775</v>
      </c>
      <c r="B4" s="2079" t="s">
        <v>511</v>
      </c>
      <c r="C4" s="2081" t="s">
        <v>829</v>
      </c>
      <c r="D4" s="2081"/>
      <c r="E4" s="2081"/>
      <c r="F4" s="2081"/>
      <c r="G4" s="883" t="s">
        <v>517</v>
      </c>
      <c r="H4" s="2081" t="s">
        <v>368</v>
      </c>
      <c r="I4" s="1514" t="s">
        <v>855</v>
      </c>
    </row>
    <row r="5" spans="1:9" ht="33.6" customHeight="1" thickBot="1" x14ac:dyDescent="0.3">
      <c r="A5" s="1517"/>
      <c r="B5" s="2080"/>
      <c r="C5" s="885">
        <v>4</v>
      </c>
      <c r="D5" s="885">
        <v>6</v>
      </c>
      <c r="E5" s="885">
        <v>8</v>
      </c>
      <c r="F5" s="907" t="s">
        <v>640</v>
      </c>
      <c r="G5" s="886" t="s">
        <v>372</v>
      </c>
      <c r="H5" s="2080"/>
      <c r="I5" s="1688"/>
    </row>
    <row r="6" spans="1:9" ht="15.95" customHeight="1" thickBot="1" x14ac:dyDescent="0.3">
      <c r="A6" s="887" t="s">
        <v>780</v>
      </c>
      <c r="B6" s="520"/>
      <c r="C6" s="888"/>
      <c r="D6" s="888"/>
      <c r="E6" s="888"/>
      <c r="F6" s="888"/>
      <c r="G6" s="889"/>
      <c r="H6" s="890"/>
      <c r="I6" s="891" t="s">
        <v>698</v>
      </c>
    </row>
    <row r="7" spans="1:9" s="459" customFormat="1" ht="15.95" customHeight="1" x14ac:dyDescent="0.25">
      <c r="A7" s="2075" t="s">
        <v>123</v>
      </c>
      <c r="B7" s="913" t="s">
        <v>518</v>
      </c>
      <c r="C7" s="914">
        <v>213</v>
      </c>
      <c r="D7" s="914">
        <v>90</v>
      </c>
      <c r="E7" s="914">
        <v>6</v>
      </c>
      <c r="F7" s="914">
        <v>95</v>
      </c>
      <c r="G7" s="914">
        <f t="shared" ref="G7:G31" si="0">SUM(C7:F7)</f>
        <v>404</v>
      </c>
      <c r="H7" s="906" t="s">
        <v>373</v>
      </c>
      <c r="I7" s="1889" t="s">
        <v>396</v>
      </c>
    </row>
    <row r="8" spans="1:9" s="459" customFormat="1" ht="15.95" customHeight="1" x14ac:dyDescent="0.25">
      <c r="A8" s="2075"/>
      <c r="B8" s="895" t="s">
        <v>519</v>
      </c>
      <c r="C8" s="896">
        <v>22</v>
      </c>
      <c r="D8" s="896">
        <v>0</v>
      </c>
      <c r="E8" s="896">
        <v>0</v>
      </c>
      <c r="F8" s="896">
        <v>0</v>
      </c>
      <c r="G8" s="896">
        <f t="shared" si="0"/>
        <v>22</v>
      </c>
      <c r="H8" s="897" t="s">
        <v>374</v>
      </c>
      <c r="I8" s="1889"/>
    </row>
    <row r="9" spans="1:9" s="459" customFormat="1" ht="15.95" customHeight="1" x14ac:dyDescent="0.25">
      <c r="A9" s="2075"/>
      <c r="B9" s="895" t="s">
        <v>520</v>
      </c>
      <c r="C9" s="896">
        <v>215</v>
      </c>
      <c r="D9" s="896">
        <v>182</v>
      </c>
      <c r="E9" s="896">
        <v>19</v>
      </c>
      <c r="F9" s="896">
        <v>15</v>
      </c>
      <c r="G9" s="896">
        <f t="shared" si="0"/>
        <v>431</v>
      </c>
      <c r="H9" s="897" t="s">
        <v>376</v>
      </c>
      <c r="I9" s="1889"/>
    </row>
    <row r="10" spans="1:9" s="459" customFormat="1" ht="15.95" customHeight="1" x14ac:dyDescent="0.25">
      <c r="A10" s="2075"/>
      <c r="B10" s="895" t="s">
        <v>521</v>
      </c>
      <c r="C10" s="896">
        <v>171</v>
      </c>
      <c r="D10" s="896">
        <v>13</v>
      </c>
      <c r="E10" s="896">
        <v>0</v>
      </c>
      <c r="F10" s="896">
        <v>0</v>
      </c>
      <c r="G10" s="896">
        <f t="shared" si="0"/>
        <v>184</v>
      </c>
      <c r="H10" s="897" t="s">
        <v>385</v>
      </c>
      <c r="I10" s="1889"/>
    </row>
    <row r="11" spans="1:9" s="459" customFormat="1" ht="15.95" customHeight="1" x14ac:dyDescent="0.25">
      <c r="A11" s="2075"/>
      <c r="B11" s="895" t="s">
        <v>823</v>
      </c>
      <c r="C11" s="896">
        <v>315</v>
      </c>
      <c r="D11" s="896">
        <v>172</v>
      </c>
      <c r="E11" s="896">
        <v>89</v>
      </c>
      <c r="F11" s="896">
        <v>20</v>
      </c>
      <c r="G11" s="896">
        <f t="shared" si="0"/>
        <v>596</v>
      </c>
      <c r="H11" s="897" t="s">
        <v>386</v>
      </c>
      <c r="I11" s="1889"/>
    </row>
    <row r="12" spans="1:9" s="459" customFormat="1" ht="15.95" customHeight="1" x14ac:dyDescent="0.25">
      <c r="A12" s="2075"/>
      <c r="B12" s="895" t="s">
        <v>824</v>
      </c>
      <c r="C12" s="896">
        <v>98</v>
      </c>
      <c r="D12" s="896">
        <v>2</v>
      </c>
      <c r="E12" s="896">
        <v>0</v>
      </c>
      <c r="F12" s="896">
        <v>7</v>
      </c>
      <c r="G12" s="896">
        <f t="shared" si="0"/>
        <v>107</v>
      </c>
      <c r="H12" s="897" t="s">
        <v>410</v>
      </c>
      <c r="I12" s="1889"/>
    </row>
    <row r="13" spans="1:9" s="459" customFormat="1" ht="15.95" customHeight="1" thickBot="1" x14ac:dyDescent="0.3">
      <c r="A13" s="2075"/>
      <c r="B13" s="898" t="s">
        <v>522</v>
      </c>
      <c r="C13" s="908">
        <v>704</v>
      </c>
      <c r="D13" s="908">
        <v>202</v>
      </c>
      <c r="E13" s="908">
        <v>90</v>
      </c>
      <c r="F13" s="908">
        <v>79</v>
      </c>
      <c r="G13" s="908">
        <f t="shared" si="0"/>
        <v>1075</v>
      </c>
      <c r="H13" s="899" t="s">
        <v>495</v>
      </c>
      <c r="I13" s="1889"/>
    </row>
    <row r="14" spans="1:9" s="459" customFormat="1" ht="15.95" customHeight="1" thickBot="1" x14ac:dyDescent="0.3">
      <c r="A14" s="2076"/>
      <c r="B14" s="900" t="s">
        <v>517</v>
      </c>
      <c r="C14" s="911">
        <f>SUM(C7:C13)</f>
        <v>1738</v>
      </c>
      <c r="D14" s="911">
        <f>SUM(D7:D13)</f>
        <v>661</v>
      </c>
      <c r="E14" s="911">
        <f>SUM(E7:E13)</f>
        <v>204</v>
      </c>
      <c r="F14" s="911">
        <f>SUM(F7:F13)</f>
        <v>216</v>
      </c>
      <c r="G14" s="911">
        <f t="shared" si="0"/>
        <v>2819</v>
      </c>
      <c r="H14" s="901" t="s">
        <v>372</v>
      </c>
      <c r="I14" s="2077"/>
    </row>
    <row r="15" spans="1:9" ht="15.95" customHeight="1" x14ac:dyDescent="0.25">
      <c r="A15" s="2075" t="s">
        <v>928</v>
      </c>
      <c r="B15" s="913" t="s">
        <v>518</v>
      </c>
      <c r="C15" s="914">
        <v>468</v>
      </c>
      <c r="D15" s="914">
        <v>12</v>
      </c>
      <c r="E15" s="914">
        <v>7</v>
      </c>
      <c r="F15" s="914">
        <v>45</v>
      </c>
      <c r="G15" s="914">
        <f t="shared" si="0"/>
        <v>532</v>
      </c>
      <c r="H15" s="906" t="s">
        <v>373</v>
      </c>
      <c r="I15" s="1889" t="s">
        <v>932</v>
      </c>
    </row>
    <row r="16" spans="1:9" ht="15.95" customHeight="1" x14ac:dyDescent="0.25">
      <c r="A16" s="2075"/>
      <c r="B16" s="895" t="s">
        <v>519</v>
      </c>
      <c r="C16" s="896">
        <v>0</v>
      </c>
      <c r="D16" s="896">
        <v>0</v>
      </c>
      <c r="E16" s="896">
        <v>0</v>
      </c>
      <c r="F16" s="896">
        <v>0</v>
      </c>
      <c r="G16" s="896">
        <f t="shared" si="0"/>
        <v>0</v>
      </c>
      <c r="H16" s="897" t="s">
        <v>374</v>
      </c>
      <c r="I16" s="1889"/>
    </row>
    <row r="17" spans="1:9" ht="15.95" customHeight="1" x14ac:dyDescent="0.25">
      <c r="A17" s="2075"/>
      <c r="B17" s="895" t="s">
        <v>520</v>
      </c>
      <c r="C17" s="896">
        <v>0</v>
      </c>
      <c r="D17" s="896">
        <v>4</v>
      </c>
      <c r="E17" s="896">
        <v>2</v>
      </c>
      <c r="F17" s="896">
        <v>6</v>
      </c>
      <c r="G17" s="896">
        <f t="shared" si="0"/>
        <v>12</v>
      </c>
      <c r="H17" s="897" t="s">
        <v>376</v>
      </c>
      <c r="I17" s="1889"/>
    </row>
    <row r="18" spans="1:9" ht="15.95" customHeight="1" x14ac:dyDescent="0.25">
      <c r="A18" s="2075"/>
      <c r="B18" s="895" t="s">
        <v>521</v>
      </c>
      <c r="C18" s="896">
        <v>0</v>
      </c>
      <c r="D18" s="896">
        <v>4</v>
      </c>
      <c r="E18" s="896">
        <v>4</v>
      </c>
      <c r="F18" s="896">
        <v>0</v>
      </c>
      <c r="G18" s="896">
        <f t="shared" si="0"/>
        <v>8</v>
      </c>
      <c r="H18" s="897" t="s">
        <v>385</v>
      </c>
      <c r="I18" s="1889"/>
    </row>
    <row r="19" spans="1:9" ht="15.95" customHeight="1" x14ac:dyDescent="0.25">
      <c r="A19" s="2075"/>
      <c r="B19" s="895" t="s">
        <v>823</v>
      </c>
      <c r="C19" s="896">
        <v>0</v>
      </c>
      <c r="D19" s="896">
        <v>3</v>
      </c>
      <c r="E19" s="896">
        <v>1</v>
      </c>
      <c r="F19" s="896">
        <v>0</v>
      </c>
      <c r="G19" s="896">
        <f t="shared" si="0"/>
        <v>4</v>
      </c>
      <c r="H19" s="897" t="s">
        <v>386</v>
      </c>
      <c r="I19" s="1889"/>
    </row>
    <row r="20" spans="1:9" ht="15.95" customHeight="1" x14ac:dyDescent="0.25">
      <c r="A20" s="2075"/>
      <c r="B20" s="895" t="s">
        <v>824</v>
      </c>
      <c r="C20" s="896">
        <v>1</v>
      </c>
      <c r="D20" s="896">
        <v>2</v>
      </c>
      <c r="E20" s="896">
        <v>2</v>
      </c>
      <c r="F20" s="896">
        <v>2</v>
      </c>
      <c r="G20" s="896">
        <f t="shared" si="0"/>
        <v>7</v>
      </c>
      <c r="H20" s="897" t="s">
        <v>410</v>
      </c>
      <c r="I20" s="1889"/>
    </row>
    <row r="21" spans="1:9" ht="15.95" customHeight="1" thickBot="1" x14ac:dyDescent="0.3">
      <c r="A21" s="2075"/>
      <c r="B21" s="898" t="s">
        <v>522</v>
      </c>
      <c r="C21" s="908">
        <v>0</v>
      </c>
      <c r="D21" s="908">
        <v>0</v>
      </c>
      <c r="E21" s="908">
        <v>0</v>
      </c>
      <c r="F21" s="908">
        <v>0</v>
      </c>
      <c r="G21" s="908">
        <f t="shared" si="0"/>
        <v>0</v>
      </c>
      <c r="H21" s="899" t="s">
        <v>495</v>
      </c>
      <c r="I21" s="1889"/>
    </row>
    <row r="22" spans="1:9" ht="15.95" customHeight="1" thickBot="1" x14ac:dyDescent="0.3">
      <c r="A22" s="2076"/>
      <c r="B22" s="900" t="s">
        <v>517</v>
      </c>
      <c r="C22" s="911">
        <f>SUM(C15:C21)</f>
        <v>469</v>
      </c>
      <c r="D22" s="911">
        <f>SUM(D15:D21)</f>
        <v>25</v>
      </c>
      <c r="E22" s="911">
        <f>SUM(E15:E21)</f>
        <v>16</v>
      </c>
      <c r="F22" s="911">
        <f>SUM(F15:F21)</f>
        <v>53</v>
      </c>
      <c r="G22" s="911">
        <f t="shared" si="0"/>
        <v>563</v>
      </c>
      <c r="H22" s="901" t="s">
        <v>372</v>
      </c>
      <c r="I22" s="2077"/>
    </row>
    <row r="23" spans="1:9" ht="15.95" customHeight="1" x14ac:dyDescent="0.25">
      <c r="A23" s="2078" t="s">
        <v>139</v>
      </c>
      <c r="B23" s="909" t="s">
        <v>518</v>
      </c>
      <c r="C23" s="910">
        <v>194</v>
      </c>
      <c r="D23" s="910">
        <v>495</v>
      </c>
      <c r="E23" s="910">
        <v>98</v>
      </c>
      <c r="F23" s="910">
        <v>28</v>
      </c>
      <c r="G23" s="910">
        <f t="shared" si="0"/>
        <v>815</v>
      </c>
      <c r="H23" s="905" t="s">
        <v>373</v>
      </c>
      <c r="I23" s="1893" t="s">
        <v>397</v>
      </c>
    </row>
    <row r="24" spans="1:9" ht="15.95" customHeight="1" x14ac:dyDescent="0.25">
      <c r="A24" s="2075"/>
      <c r="B24" s="895" t="s">
        <v>519</v>
      </c>
      <c r="C24" s="896">
        <v>40</v>
      </c>
      <c r="D24" s="896">
        <v>0</v>
      </c>
      <c r="E24" s="896">
        <v>0</v>
      </c>
      <c r="F24" s="896">
        <v>1</v>
      </c>
      <c r="G24" s="896">
        <f t="shared" si="0"/>
        <v>41</v>
      </c>
      <c r="H24" s="897" t="s">
        <v>374</v>
      </c>
      <c r="I24" s="1889"/>
    </row>
    <row r="25" spans="1:9" ht="15.95" customHeight="1" x14ac:dyDescent="0.25">
      <c r="A25" s="2075"/>
      <c r="B25" s="895" t="s">
        <v>520</v>
      </c>
      <c r="C25" s="896">
        <v>1012</v>
      </c>
      <c r="D25" s="896">
        <v>42</v>
      </c>
      <c r="E25" s="896">
        <v>85</v>
      </c>
      <c r="F25" s="896">
        <v>85</v>
      </c>
      <c r="G25" s="896">
        <f t="shared" si="0"/>
        <v>1224</v>
      </c>
      <c r="H25" s="897" t="s">
        <v>376</v>
      </c>
      <c r="I25" s="1889"/>
    </row>
    <row r="26" spans="1:9" ht="15.95" customHeight="1" x14ac:dyDescent="0.25">
      <c r="A26" s="2075"/>
      <c r="B26" s="895" t="s">
        <v>521</v>
      </c>
      <c r="C26" s="896">
        <v>85</v>
      </c>
      <c r="D26" s="896">
        <v>34</v>
      </c>
      <c r="E26" s="896">
        <v>4</v>
      </c>
      <c r="F26" s="896">
        <v>2</v>
      </c>
      <c r="G26" s="896">
        <f t="shared" si="0"/>
        <v>125</v>
      </c>
      <c r="H26" s="897" t="s">
        <v>385</v>
      </c>
      <c r="I26" s="1889"/>
    </row>
    <row r="27" spans="1:9" ht="15.95" customHeight="1" x14ac:dyDescent="0.25">
      <c r="A27" s="2075"/>
      <c r="B27" s="895" t="s">
        <v>823</v>
      </c>
      <c r="C27" s="896">
        <v>12</v>
      </c>
      <c r="D27" s="896">
        <v>10</v>
      </c>
      <c r="E27" s="896">
        <v>8</v>
      </c>
      <c r="F27" s="896">
        <v>4</v>
      </c>
      <c r="G27" s="896">
        <f t="shared" si="0"/>
        <v>34</v>
      </c>
      <c r="H27" s="897" t="s">
        <v>386</v>
      </c>
      <c r="I27" s="1889"/>
    </row>
    <row r="28" spans="1:9" ht="15.95" customHeight="1" x14ac:dyDescent="0.25">
      <c r="A28" s="2075"/>
      <c r="B28" s="895" t="s">
        <v>824</v>
      </c>
      <c r="C28" s="896">
        <v>98</v>
      </c>
      <c r="D28" s="896">
        <v>51</v>
      </c>
      <c r="E28" s="896">
        <v>2</v>
      </c>
      <c r="F28" s="896">
        <v>3</v>
      </c>
      <c r="G28" s="896">
        <f t="shared" si="0"/>
        <v>154</v>
      </c>
      <c r="H28" s="897" t="s">
        <v>410</v>
      </c>
      <c r="I28" s="1889"/>
    </row>
    <row r="29" spans="1:9" ht="15.95" customHeight="1" thickBot="1" x14ac:dyDescent="0.3">
      <c r="A29" s="2075"/>
      <c r="B29" s="898" t="s">
        <v>522</v>
      </c>
      <c r="C29" s="896">
        <v>121</v>
      </c>
      <c r="D29" s="896">
        <v>99</v>
      </c>
      <c r="E29" s="896">
        <v>63</v>
      </c>
      <c r="F29" s="896">
        <v>3</v>
      </c>
      <c r="G29" s="896">
        <f t="shared" si="0"/>
        <v>286</v>
      </c>
      <c r="H29" s="902" t="s">
        <v>495</v>
      </c>
      <c r="I29" s="1889"/>
    </row>
    <row r="30" spans="1:9" ht="15.95" customHeight="1" thickBot="1" x14ac:dyDescent="0.3">
      <c r="A30" s="2076"/>
      <c r="B30" s="900" t="s">
        <v>517</v>
      </c>
      <c r="C30" s="911">
        <f>SUM(C23:C29)</f>
        <v>1562</v>
      </c>
      <c r="D30" s="911">
        <f>SUM(D23:D29)</f>
        <v>731</v>
      </c>
      <c r="E30" s="911">
        <f>SUM(E23:E29)</f>
        <v>260</v>
      </c>
      <c r="F30" s="911">
        <f>SUM(F23:F29)</f>
        <v>126</v>
      </c>
      <c r="G30" s="911">
        <f t="shared" si="0"/>
        <v>2679</v>
      </c>
      <c r="H30" s="901" t="s">
        <v>372</v>
      </c>
      <c r="I30" s="2077"/>
    </row>
    <row r="31" spans="1:9" ht="15.95" customHeight="1" x14ac:dyDescent="0.25">
      <c r="A31" s="2082" t="s">
        <v>354</v>
      </c>
      <c r="B31" s="892" t="s">
        <v>518</v>
      </c>
      <c r="C31" s="893">
        <v>15</v>
      </c>
      <c r="D31" s="893">
        <v>0</v>
      </c>
      <c r="E31" s="893">
        <v>0</v>
      </c>
      <c r="F31" s="893">
        <v>0</v>
      </c>
      <c r="G31" s="893">
        <f t="shared" si="0"/>
        <v>15</v>
      </c>
      <c r="H31" s="894" t="s">
        <v>373</v>
      </c>
      <c r="I31" s="1975" t="s">
        <v>398</v>
      </c>
    </row>
    <row r="32" spans="1:9" ht="15.95" customHeight="1" x14ac:dyDescent="0.25">
      <c r="A32" s="2082"/>
      <c r="B32" s="895" t="s">
        <v>519</v>
      </c>
      <c r="C32" s="896">
        <v>0</v>
      </c>
      <c r="D32" s="896">
        <v>0</v>
      </c>
      <c r="E32" s="896">
        <v>0</v>
      </c>
      <c r="F32" s="896">
        <v>0</v>
      </c>
      <c r="G32" s="896">
        <v>0</v>
      </c>
      <c r="H32" s="897" t="s">
        <v>374</v>
      </c>
      <c r="I32" s="1875"/>
    </row>
    <row r="33" spans="1:9" ht="15.95" customHeight="1" x14ac:dyDescent="0.25">
      <c r="A33" s="2082"/>
      <c r="B33" s="895" t="s">
        <v>520</v>
      </c>
      <c r="C33" s="896">
        <v>0</v>
      </c>
      <c r="D33" s="896">
        <v>0</v>
      </c>
      <c r="E33" s="896">
        <v>0</v>
      </c>
      <c r="F33" s="896">
        <v>0</v>
      </c>
      <c r="G33" s="896">
        <v>0</v>
      </c>
      <c r="H33" s="897" t="s">
        <v>376</v>
      </c>
      <c r="I33" s="1875"/>
    </row>
    <row r="34" spans="1:9" ht="15.95" customHeight="1" x14ac:dyDescent="0.25">
      <c r="A34" s="2082"/>
      <c r="B34" s="895" t="s">
        <v>521</v>
      </c>
      <c r="C34" s="896">
        <v>0</v>
      </c>
      <c r="D34" s="896">
        <v>0</v>
      </c>
      <c r="E34" s="896">
        <v>0</v>
      </c>
      <c r="F34" s="896">
        <v>0</v>
      </c>
      <c r="G34" s="896">
        <v>0</v>
      </c>
      <c r="H34" s="897" t="s">
        <v>385</v>
      </c>
      <c r="I34" s="1875"/>
    </row>
    <row r="35" spans="1:9" ht="15.95" customHeight="1" x14ac:dyDescent="0.25">
      <c r="A35" s="2082"/>
      <c r="B35" s="895" t="s">
        <v>823</v>
      </c>
      <c r="C35" s="896">
        <v>0</v>
      </c>
      <c r="D35" s="896">
        <v>0</v>
      </c>
      <c r="E35" s="896">
        <v>0</v>
      </c>
      <c r="F35" s="896">
        <v>0</v>
      </c>
      <c r="G35" s="896">
        <v>0</v>
      </c>
      <c r="H35" s="897" t="s">
        <v>386</v>
      </c>
      <c r="I35" s="1875"/>
    </row>
    <row r="36" spans="1:9" ht="15.95" customHeight="1" x14ac:dyDescent="0.25">
      <c r="A36" s="2082"/>
      <c r="B36" s="895" t="s">
        <v>824</v>
      </c>
      <c r="C36" s="896">
        <v>1</v>
      </c>
      <c r="D36" s="896">
        <v>1</v>
      </c>
      <c r="E36" s="896">
        <v>0</v>
      </c>
      <c r="F36" s="896">
        <v>0</v>
      </c>
      <c r="G36" s="896">
        <f>SUM(C36:F36)</f>
        <v>2</v>
      </c>
      <c r="H36" s="897" t="s">
        <v>410</v>
      </c>
      <c r="I36" s="1875"/>
    </row>
    <row r="37" spans="1:9" ht="15.95" customHeight="1" thickBot="1" x14ac:dyDescent="0.3">
      <c r="A37" s="2082"/>
      <c r="B37" s="898" t="s">
        <v>522</v>
      </c>
      <c r="C37" s="896">
        <v>0</v>
      </c>
      <c r="D37" s="896">
        <v>1</v>
      </c>
      <c r="E37" s="896">
        <v>0</v>
      </c>
      <c r="F37" s="896">
        <v>0</v>
      </c>
      <c r="G37" s="896">
        <f>SUM(C37:F37)</f>
        <v>1</v>
      </c>
      <c r="H37" s="902" t="s">
        <v>495</v>
      </c>
      <c r="I37" s="1875"/>
    </row>
    <row r="38" spans="1:9" ht="15.95" customHeight="1" thickBot="1" x14ac:dyDescent="0.3">
      <c r="A38" s="2083"/>
      <c r="B38" s="900" t="s">
        <v>517</v>
      </c>
      <c r="C38" s="911">
        <f>SUM(C31:C37)</f>
        <v>16</v>
      </c>
      <c r="D38" s="911">
        <f>SUM(D31:D37)</f>
        <v>2</v>
      </c>
      <c r="E38" s="911">
        <v>0</v>
      </c>
      <c r="F38" s="911">
        <v>0</v>
      </c>
      <c r="G38" s="911">
        <f>SUM(C38:F38)</f>
        <v>18</v>
      </c>
      <c r="H38" s="901" t="s">
        <v>372</v>
      </c>
      <c r="I38" s="1887"/>
    </row>
    <row r="39" spans="1:9" ht="15.95" customHeight="1" x14ac:dyDescent="0.25">
      <c r="A39" s="2078" t="s">
        <v>33</v>
      </c>
      <c r="B39" s="892" t="s">
        <v>518</v>
      </c>
      <c r="C39" s="903">
        <v>953</v>
      </c>
      <c r="D39" s="903">
        <v>233</v>
      </c>
      <c r="E39" s="903">
        <v>184</v>
      </c>
      <c r="F39" s="903">
        <v>112</v>
      </c>
      <c r="G39" s="896">
        <f>SUM(C39:F39)</f>
        <v>1482</v>
      </c>
      <c r="H39" s="894" t="s">
        <v>373</v>
      </c>
      <c r="I39" s="1975" t="s">
        <v>853</v>
      </c>
    </row>
    <row r="40" spans="1:9" ht="15.95" customHeight="1" x14ac:dyDescent="0.25">
      <c r="A40" s="2075"/>
      <c r="B40" s="895" t="s">
        <v>519</v>
      </c>
      <c r="C40" s="904">
        <v>0</v>
      </c>
      <c r="D40" s="904">
        <v>1</v>
      </c>
      <c r="E40" s="904">
        <v>0</v>
      </c>
      <c r="F40" s="904">
        <v>0</v>
      </c>
      <c r="G40" s="896">
        <f>SUM(C40:F40)</f>
        <v>1</v>
      </c>
      <c r="H40" s="897" t="s">
        <v>374</v>
      </c>
      <c r="I40" s="1875"/>
    </row>
    <row r="41" spans="1:9" ht="15.95" customHeight="1" x14ac:dyDescent="0.25">
      <c r="A41" s="2075"/>
      <c r="B41" s="895" t="s">
        <v>520</v>
      </c>
      <c r="C41" s="904">
        <v>39</v>
      </c>
      <c r="D41" s="904">
        <v>32</v>
      </c>
      <c r="E41" s="904">
        <v>0</v>
      </c>
      <c r="F41" s="904">
        <v>2</v>
      </c>
      <c r="G41" s="896">
        <f t="shared" ref="G41:G55" si="1">SUM(C41:F41)</f>
        <v>73</v>
      </c>
      <c r="H41" s="897" t="s">
        <v>376</v>
      </c>
      <c r="I41" s="1875"/>
    </row>
    <row r="42" spans="1:9" ht="15.95" customHeight="1" x14ac:dyDescent="0.25">
      <c r="A42" s="2075"/>
      <c r="B42" s="895" t="s">
        <v>521</v>
      </c>
      <c r="C42" s="904">
        <v>307</v>
      </c>
      <c r="D42" s="904">
        <v>100</v>
      </c>
      <c r="E42" s="904">
        <v>1</v>
      </c>
      <c r="F42" s="904">
        <v>1</v>
      </c>
      <c r="G42" s="896">
        <f t="shared" si="1"/>
        <v>409</v>
      </c>
      <c r="H42" s="897" t="s">
        <v>385</v>
      </c>
      <c r="I42" s="1875"/>
    </row>
    <row r="43" spans="1:9" ht="15.95" customHeight="1" x14ac:dyDescent="0.25">
      <c r="A43" s="2075"/>
      <c r="B43" s="895" t="s">
        <v>823</v>
      </c>
      <c r="C43" s="904">
        <v>6</v>
      </c>
      <c r="D43" s="904">
        <v>1</v>
      </c>
      <c r="E43" s="904">
        <v>0</v>
      </c>
      <c r="F43" s="904">
        <v>0</v>
      </c>
      <c r="G43" s="896">
        <f t="shared" si="1"/>
        <v>7</v>
      </c>
      <c r="H43" s="897" t="s">
        <v>386</v>
      </c>
      <c r="I43" s="1875"/>
    </row>
    <row r="44" spans="1:9" ht="15.95" customHeight="1" x14ac:dyDescent="0.25">
      <c r="A44" s="2075"/>
      <c r="B44" s="895" t="s">
        <v>824</v>
      </c>
      <c r="C44" s="904">
        <v>119</v>
      </c>
      <c r="D44" s="904">
        <v>35</v>
      </c>
      <c r="E44" s="904">
        <v>51</v>
      </c>
      <c r="F44" s="904">
        <v>27</v>
      </c>
      <c r="G44" s="896">
        <f t="shared" si="1"/>
        <v>232</v>
      </c>
      <c r="H44" s="897" t="s">
        <v>410</v>
      </c>
      <c r="I44" s="1875"/>
    </row>
    <row r="45" spans="1:9" ht="15.95" customHeight="1" thickBot="1" x14ac:dyDescent="0.3">
      <c r="A45" s="2075"/>
      <c r="B45" s="898" t="s">
        <v>522</v>
      </c>
      <c r="C45" s="904">
        <v>115</v>
      </c>
      <c r="D45" s="904">
        <v>222</v>
      </c>
      <c r="E45" s="904">
        <v>28</v>
      </c>
      <c r="F45" s="904">
        <v>2</v>
      </c>
      <c r="G45" s="896">
        <f t="shared" si="1"/>
        <v>367</v>
      </c>
      <c r="H45" s="902" t="s">
        <v>495</v>
      </c>
      <c r="I45" s="1875"/>
    </row>
    <row r="46" spans="1:9" ht="15.95" customHeight="1" thickBot="1" x14ac:dyDescent="0.3">
      <c r="A46" s="2076"/>
      <c r="B46" s="900" t="s">
        <v>517</v>
      </c>
      <c r="C46" s="911">
        <f>SUM(C39:C45)</f>
        <v>1539</v>
      </c>
      <c r="D46" s="911">
        <f>SUM(D39:D45)</f>
        <v>624</v>
      </c>
      <c r="E46" s="911">
        <f>SUM(E39:E45)</f>
        <v>264</v>
      </c>
      <c r="F46" s="911">
        <f>SUM(F39:F45)</f>
        <v>144</v>
      </c>
      <c r="G46" s="911">
        <f>SUM(C46:F46)</f>
        <v>2571</v>
      </c>
      <c r="H46" s="901" t="s">
        <v>372</v>
      </c>
      <c r="I46" s="1887"/>
    </row>
    <row r="47" spans="1:9" ht="15.95" customHeight="1" x14ac:dyDescent="0.25">
      <c r="A47" s="2078" t="s">
        <v>134</v>
      </c>
      <c r="B47" s="892" t="s">
        <v>518</v>
      </c>
      <c r="C47" s="903">
        <v>1307</v>
      </c>
      <c r="D47" s="903">
        <v>6</v>
      </c>
      <c r="E47" s="903">
        <v>87</v>
      </c>
      <c r="F47" s="903">
        <v>69</v>
      </c>
      <c r="G47" s="893">
        <f t="shared" si="1"/>
        <v>1469</v>
      </c>
      <c r="H47" s="894" t="s">
        <v>373</v>
      </c>
      <c r="I47" s="1893" t="s">
        <v>400</v>
      </c>
    </row>
    <row r="48" spans="1:9" ht="15.95" customHeight="1" x14ac:dyDescent="0.25">
      <c r="A48" s="2075"/>
      <c r="B48" s="895" t="s">
        <v>519</v>
      </c>
      <c r="C48" s="904">
        <v>1</v>
      </c>
      <c r="D48" s="904">
        <v>2</v>
      </c>
      <c r="E48" s="904">
        <v>1</v>
      </c>
      <c r="F48" s="904">
        <v>0</v>
      </c>
      <c r="G48" s="896">
        <f t="shared" si="1"/>
        <v>4</v>
      </c>
      <c r="H48" s="897" t="s">
        <v>374</v>
      </c>
      <c r="I48" s="1889"/>
    </row>
    <row r="49" spans="1:9" ht="15.95" customHeight="1" x14ac:dyDescent="0.25">
      <c r="A49" s="2075"/>
      <c r="B49" s="895" t="s">
        <v>520</v>
      </c>
      <c r="C49" s="904">
        <v>5</v>
      </c>
      <c r="D49" s="904">
        <v>39</v>
      </c>
      <c r="E49" s="904">
        <v>0</v>
      </c>
      <c r="F49" s="904">
        <v>0</v>
      </c>
      <c r="G49" s="896">
        <f t="shared" si="1"/>
        <v>44</v>
      </c>
      <c r="H49" s="897" t="s">
        <v>376</v>
      </c>
      <c r="I49" s="1889"/>
    </row>
    <row r="50" spans="1:9" ht="15.95" customHeight="1" x14ac:dyDescent="0.25">
      <c r="A50" s="2075"/>
      <c r="B50" s="895" t="s">
        <v>521</v>
      </c>
      <c r="C50" s="904">
        <v>10</v>
      </c>
      <c r="D50" s="904">
        <v>5</v>
      </c>
      <c r="E50" s="904">
        <v>1</v>
      </c>
      <c r="F50" s="904">
        <v>0</v>
      </c>
      <c r="G50" s="896">
        <f t="shared" si="1"/>
        <v>16</v>
      </c>
      <c r="H50" s="897" t="s">
        <v>385</v>
      </c>
      <c r="I50" s="1889"/>
    </row>
    <row r="51" spans="1:9" ht="15.95" customHeight="1" x14ac:dyDescent="0.25">
      <c r="A51" s="2075"/>
      <c r="B51" s="895" t="s">
        <v>823</v>
      </c>
      <c r="C51" s="904">
        <v>8</v>
      </c>
      <c r="D51" s="904">
        <v>9</v>
      </c>
      <c r="E51" s="904">
        <v>1</v>
      </c>
      <c r="F51" s="904">
        <v>0</v>
      </c>
      <c r="G51" s="896">
        <f t="shared" si="1"/>
        <v>18</v>
      </c>
      <c r="H51" s="897" t="s">
        <v>386</v>
      </c>
      <c r="I51" s="1889"/>
    </row>
    <row r="52" spans="1:9" ht="15.95" customHeight="1" x14ac:dyDescent="0.25">
      <c r="A52" s="2075"/>
      <c r="B52" s="895" t="s">
        <v>824</v>
      </c>
      <c r="C52" s="904">
        <v>2</v>
      </c>
      <c r="D52" s="904">
        <v>42</v>
      </c>
      <c r="E52" s="904">
        <v>0</v>
      </c>
      <c r="F52" s="904">
        <v>0</v>
      </c>
      <c r="G52" s="896">
        <f t="shared" si="1"/>
        <v>44</v>
      </c>
      <c r="H52" s="897" t="s">
        <v>410</v>
      </c>
      <c r="I52" s="1889"/>
    </row>
    <row r="53" spans="1:9" ht="15.95" customHeight="1" thickBot="1" x14ac:dyDescent="0.3">
      <c r="A53" s="2075"/>
      <c r="B53" s="898" t="s">
        <v>522</v>
      </c>
      <c r="C53" s="904">
        <v>69</v>
      </c>
      <c r="D53" s="904">
        <v>20</v>
      </c>
      <c r="E53" s="904">
        <v>0</v>
      </c>
      <c r="F53" s="904">
        <v>0</v>
      </c>
      <c r="G53" s="896">
        <f t="shared" si="1"/>
        <v>89</v>
      </c>
      <c r="H53" s="902" t="s">
        <v>495</v>
      </c>
      <c r="I53" s="1889"/>
    </row>
    <row r="54" spans="1:9" ht="15.95" customHeight="1" thickBot="1" x14ac:dyDescent="0.3">
      <c r="A54" s="2076"/>
      <c r="B54" s="900" t="s">
        <v>517</v>
      </c>
      <c r="C54" s="911">
        <f>SUM(C47:C53)</f>
        <v>1402</v>
      </c>
      <c r="D54" s="911">
        <f>SUM(D47:D53)</f>
        <v>123</v>
      </c>
      <c r="E54" s="911">
        <f>SUM(E47:E53)</f>
        <v>90</v>
      </c>
      <c r="F54" s="911">
        <f>SUM(F47:F53)</f>
        <v>69</v>
      </c>
      <c r="G54" s="911">
        <f t="shared" si="1"/>
        <v>1684</v>
      </c>
      <c r="H54" s="901" t="s">
        <v>372</v>
      </c>
      <c r="I54" s="2077"/>
    </row>
    <row r="55" spans="1:9" ht="15.95" customHeight="1" x14ac:dyDescent="0.25">
      <c r="A55" s="2078" t="s">
        <v>312</v>
      </c>
      <c r="B55" s="892" t="s">
        <v>518</v>
      </c>
      <c r="C55" s="903">
        <v>1091</v>
      </c>
      <c r="D55" s="903">
        <v>78</v>
      </c>
      <c r="E55" s="903">
        <v>0</v>
      </c>
      <c r="F55" s="903">
        <v>98</v>
      </c>
      <c r="G55" s="896">
        <f t="shared" si="1"/>
        <v>1267</v>
      </c>
      <c r="H55" s="894" t="s">
        <v>373</v>
      </c>
      <c r="I55" s="1893" t="s">
        <v>428</v>
      </c>
    </row>
    <row r="56" spans="1:9" ht="15.95" customHeight="1" x14ac:dyDescent="0.25">
      <c r="A56" s="2075"/>
      <c r="B56" s="895" t="s">
        <v>519</v>
      </c>
      <c r="C56" s="904">
        <v>0</v>
      </c>
      <c r="D56" s="904">
        <v>0</v>
      </c>
      <c r="E56" s="904">
        <v>0</v>
      </c>
      <c r="F56" s="904">
        <v>0</v>
      </c>
      <c r="G56" s="896">
        <v>0</v>
      </c>
      <c r="H56" s="897" t="s">
        <v>374</v>
      </c>
      <c r="I56" s="1889"/>
    </row>
    <row r="57" spans="1:9" ht="15.95" customHeight="1" x14ac:dyDescent="0.25">
      <c r="A57" s="2075"/>
      <c r="B57" s="895" t="s">
        <v>520</v>
      </c>
      <c r="C57" s="904">
        <v>9</v>
      </c>
      <c r="D57" s="904">
        <v>109</v>
      </c>
      <c r="E57" s="904">
        <v>12</v>
      </c>
      <c r="F57" s="904">
        <v>1</v>
      </c>
      <c r="G57" s="896">
        <f t="shared" ref="G57:G74" si="2">SUM(C57:F57)</f>
        <v>131</v>
      </c>
      <c r="H57" s="897" t="s">
        <v>376</v>
      </c>
      <c r="I57" s="1889"/>
    </row>
    <row r="58" spans="1:9" ht="15.95" customHeight="1" x14ac:dyDescent="0.25">
      <c r="A58" s="2075"/>
      <c r="B58" s="895" t="s">
        <v>521</v>
      </c>
      <c r="C58" s="904">
        <v>0</v>
      </c>
      <c r="D58" s="904">
        <v>216</v>
      </c>
      <c r="E58" s="904">
        <v>51</v>
      </c>
      <c r="F58" s="904">
        <v>1</v>
      </c>
      <c r="G58" s="896">
        <f t="shared" si="2"/>
        <v>268</v>
      </c>
      <c r="H58" s="897" t="s">
        <v>385</v>
      </c>
      <c r="I58" s="1889"/>
    </row>
    <row r="59" spans="1:9" ht="15.95" customHeight="1" x14ac:dyDescent="0.25">
      <c r="A59" s="2075"/>
      <c r="B59" s="895" t="s">
        <v>823</v>
      </c>
      <c r="C59" s="904">
        <v>0</v>
      </c>
      <c r="D59" s="904">
        <v>80</v>
      </c>
      <c r="E59" s="904">
        <v>1</v>
      </c>
      <c r="F59" s="904">
        <v>0</v>
      </c>
      <c r="G59" s="896">
        <f t="shared" si="2"/>
        <v>81</v>
      </c>
      <c r="H59" s="897" t="s">
        <v>386</v>
      </c>
      <c r="I59" s="1889"/>
    </row>
    <row r="60" spans="1:9" ht="15.95" customHeight="1" x14ac:dyDescent="0.25">
      <c r="A60" s="2075"/>
      <c r="B60" s="895" t="s">
        <v>824</v>
      </c>
      <c r="C60" s="904">
        <v>5</v>
      </c>
      <c r="D60" s="904">
        <v>333</v>
      </c>
      <c r="E60" s="904">
        <v>32</v>
      </c>
      <c r="F60" s="904">
        <v>1</v>
      </c>
      <c r="G60" s="896">
        <f t="shared" si="2"/>
        <v>371</v>
      </c>
      <c r="H60" s="897" t="s">
        <v>410</v>
      </c>
      <c r="I60" s="1889"/>
    </row>
    <row r="61" spans="1:9" ht="15.95" customHeight="1" thickBot="1" x14ac:dyDescent="0.3">
      <c r="A61" s="2075"/>
      <c r="B61" s="898" t="s">
        <v>522</v>
      </c>
      <c r="C61" s="904">
        <v>11</v>
      </c>
      <c r="D61" s="904">
        <v>137</v>
      </c>
      <c r="E61" s="904">
        <v>143</v>
      </c>
      <c r="F61" s="904">
        <v>9</v>
      </c>
      <c r="G61" s="896">
        <f t="shared" si="2"/>
        <v>300</v>
      </c>
      <c r="H61" s="902" t="s">
        <v>495</v>
      </c>
      <c r="I61" s="1889"/>
    </row>
    <row r="62" spans="1:9" ht="15.95" customHeight="1" thickBot="1" x14ac:dyDescent="0.3">
      <c r="A62" s="2076"/>
      <c r="B62" s="900" t="s">
        <v>517</v>
      </c>
      <c r="C62" s="911">
        <f>SUM(C55:C61)</f>
        <v>1116</v>
      </c>
      <c r="D62" s="911">
        <f>SUM(D55:D61)</f>
        <v>953</v>
      </c>
      <c r="E62" s="911">
        <f>SUM(E55:E61)</f>
        <v>239</v>
      </c>
      <c r="F62" s="911">
        <f>SUM(F55:F61)</f>
        <v>110</v>
      </c>
      <c r="G62" s="911">
        <f t="shared" si="2"/>
        <v>2418</v>
      </c>
      <c r="H62" s="901" t="s">
        <v>372</v>
      </c>
      <c r="I62" s="2077"/>
    </row>
    <row r="63" spans="1:9" ht="15.95" customHeight="1" x14ac:dyDescent="0.25">
      <c r="A63" s="2078" t="s">
        <v>296</v>
      </c>
      <c r="B63" s="892" t="s">
        <v>518</v>
      </c>
      <c r="C63" s="903">
        <v>407</v>
      </c>
      <c r="D63" s="903">
        <v>9</v>
      </c>
      <c r="E63" s="903">
        <v>0</v>
      </c>
      <c r="F63" s="903">
        <v>153</v>
      </c>
      <c r="G63" s="893">
        <f t="shared" si="2"/>
        <v>569</v>
      </c>
      <c r="H63" s="894" t="s">
        <v>373</v>
      </c>
      <c r="I63" s="1893" t="s">
        <v>402</v>
      </c>
    </row>
    <row r="64" spans="1:9" ht="15.95" customHeight="1" x14ac:dyDescent="0.25">
      <c r="A64" s="2075"/>
      <c r="B64" s="895" t="s">
        <v>519</v>
      </c>
      <c r="C64" s="904">
        <v>2</v>
      </c>
      <c r="D64" s="904">
        <v>0</v>
      </c>
      <c r="E64" s="904">
        <v>0</v>
      </c>
      <c r="F64" s="904">
        <v>0</v>
      </c>
      <c r="G64" s="896">
        <f t="shared" si="2"/>
        <v>2</v>
      </c>
      <c r="H64" s="897" t="s">
        <v>374</v>
      </c>
      <c r="I64" s="1889"/>
    </row>
    <row r="65" spans="1:9" ht="15.95" customHeight="1" x14ac:dyDescent="0.25">
      <c r="A65" s="2075"/>
      <c r="B65" s="895" t="s">
        <v>520</v>
      </c>
      <c r="C65" s="904">
        <v>0</v>
      </c>
      <c r="D65" s="904">
        <v>0</v>
      </c>
      <c r="E65" s="904">
        <v>0</v>
      </c>
      <c r="F65" s="904">
        <v>30</v>
      </c>
      <c r="G65" s="896">
        <f t="shared" si="2"/>
        <v>30</v>
      </c>
      <c r="H65" s="897" t="s">
        <v>376</v>
      </c>
      <c r="I65" s="1889"/>
    </row>
    <row r="66" spans="1:9" ht="15.95" customHeight="1" x14ac:dyDescent="0.25">
      <c r="A66" s="2075"/>
      <c r="B66" s="895" t="s">
        <v>521</v>
      </c>
      <c r="C66" s="904">
        <v>1</v>
      </c>
      <c r="D66" s="904">
        <v>11</v>
      </c>
      <c r="E66" s="904">
        <v>0</v>
      </c>
      <c r="F66" s="904">
        <v>6</v>
      </c>
      <c r="G66" s="896">
        <f t="shared" si="2"/>
        <v>18</v>
      </c>
      <c r="H66" s="897" t="s">
        <v>385</v>
      </c>
      <c r="I66" s="1889"/>
    </row>
    <row r="67" spans="1:9" ht="15.95" customHeight="1" x14ac:dyDescent="0.25">
      <c r="A67" s="2075"/>
      <c r="B67" s="895" t="s">
        <v>823</v>
      </c>
      <c r="C67" s="904">
        <v>0</v>
      </c>
      <c r="D67" s="904">
        <v>9</v>
      </c>
      <c r="E67" s="904">
        <v>1</v>
      </c>
      <c r="F67" s="904">
        <v>4</v>
      </c>
      <c r="G67" s="896">
        <f t="shared" si="2"/>
        <v>14</v>
      </c>
      <c r="H67" s="897" t="s">
        <v>386</v>
      </c>
      <c r="I67" s="1889"/>
    </row>
    <row r="68" spans="1:9" ht="15.95" customHeight="1" x14ac:dyDescent="0.25">
      <c r="A68" s="2075"/>
      <c r="B68" s="895" t="s">
        <v>824</v>
      </c>
      <c r="C68" s="904">
        <v>2</v>
      </c>
      <c r="D68" s="904">
        <v>13</v>
      </c>
      <c r="E68" s="904">
        <v>1</v>
      </c>
      <c r="F68" s="904">
        <v>31</v>
      </c>
      <c r="G68" s="896">
        <f t="shared" si="2"/>
        <v>47</v>
      </c>
      <c r="H68" s="897" t="s">
        <v>410</v>
      </c>
      <c r="I68" s="1889"/>
    </row>
    <row r="69" spans="1:9" ht="15.95" customHeight="1" thickBot="1" x14ac:dyDescent="0.3">
      <c r="A69" s="2075"/>
      <c r="B69" s="898" t="s">
        <v>522</v>
      </c>
      <c r="C69" s="904">
        <v>13</v>
      </c>
      <c r="D69" s="904">
        <v>44</v>
      </c>
      <c r="E69" s="904">
        <v>2</v>
      </c>
      <c r="F69" s="904">
        <v>70</v>
      </c>
      <c r="G69" s="896">
        <f t="shared" si="2"/>
        <v>129</v>
      </c>
      <c r="H69" s="902" t="s">
        <v>495</v>
      </c>
      <c r="I69" s="1889"/>
    </row>
    <row r="70" spans="1:9" ht="15.95" customHeight="1" thickBot="1" x14ac:dyDescent="0.3">
      <c r="A70" s="2076"/>
      <c r="B70" s="900" t="s">
        <v>517</v>
      </c>
      <c r="C70" s="911">
        <f>SUM(C63:C69)</f>
        <v>425</v>
      </c>
      <c r="D70" s="911">
        <f>SUM(D63:D69)</f>
        <v>86</v>
      </c>
      <c r="E70" s="911">
        <f>SUM(E63:E69)</f>
        <v>4</v>
      </c>
      <c r="F70" s="911">
        <f>SUM(F63:F69)</f>
        <v>294</v>
      </c>
      <c r="G70" s="911">
        <f t="shared" si="2"/>
        <v>809</v>
      </c>
      <c r="H70" s="901" t="s">
        <v>372</v>
      </c>
      <c r="I70" s="2077"/>
    </row>
    <row r="71" spans="1:9" ht="15.95" customHeight="1" x14ac:dyDescent="0.25">
      <c r="A71" s="2078" t="s">
        <v>42</v>
      </c>
      <c r="B71" s="909" t="s">
        <v>518</v>
      </c>
      <c r="C71" s="912">
        <v>808</v>
      </c>
      <c r="D71" s="912">
        <v>712</v>
      </c>
      <c r="E71" s="912">
        <v>1</v>
      </c>
      <c r="F71" s="912">
        <v>62</v>
      </c>
      <c r="G71" s="1118">
        <f t="shared" si="2"/>
        <v>1583</v>
      </c>
      <c r="H71" s="905" t="s">
        <v>373</v>
      </c>
      <c r="I71" s="1893" t="s">
        <v>403</v>
      </c>
    </row>
    <row r="72" spans="1:9" ht="15.95" customHeight="1" x14ac:dyDescent="0.25">
      <c r="A72" s="2075"/>
      <c r="B72" s="1119" t="s">
        <v>519</v>
      </c>
      <c r="C72" s="1118">
        <v>0</v>
      </c>
      <c r="D72" s="1118">
        <v>0</v>
      </c>
      <c r="E72" s="1118">
        <v>0</v>
      </c>
      <c r="F72" s="1118">
        <v>0</v>
      </c>
      <c r="G72" s="1118">
        <f t="shared" si="2"/>
        <v>0</v>
      </c>
      <c r="H72" s="1120" t="s">
        <v>374</v>
      </c>
      <c r="I72" s="1889"/>
    </row>
    <row r="73" spans="1:9" ht="15.95" customHeight="1" x14ac:dyDescent="0.25">
      <c r="A73" s="2075"/>
      <c r="B73" s="1119" t="s">
        <v>520</v>
      </c>
      <c r="C73" s="1118">
        <v>98</v>
      </c>
      <c r="D73" s="1118">
        <v>51</v>
      </c>
      <c r="E73" s="1118">
        <v>11</v>
      </c>
      <c r="F73" s="1118">
        <v>3</v>
      </c>
      <c r="G73" s="1118">
        <f t="shared" si="2"/>
        <v>163</v>
      </c>
      <c r="H73" s="1120" t="s">
        <v>376</v>
      </c>
      <c r="I73" s="1889"/>
    </row>
    <row r="74" spans="1:9" ht="15.95" customHeight="1" x14ac:dyDescent="0.25">
      <c r="A74" s="2075"/>
      <c r="B74" s="1119" t="s">
        <v>521</v>
      </c>
      <c r="C74" s="1118">
        <v>289</v>
      </c>
      <c r="D74" s="1118">
        <v>65</v>
      </c>
      <c r="E74" s="1118">
        <v>44</v>
      </c>
      <c r="F74" s="1118">
        <v>0</v>
      </c>
      <c r="G74" s="1118">
        <f t="shared" si="2"/>
        <v>398</v>
      </c>
      <c r="H74" s="1120" t="s">
        <v>385</v>
      </c>
      <c r="I74" s="1889"/>
    </row>
    <row r="75" spans="1:9" ht="15.95" customHeight="1" x14ac:dyDescent="0.25">
      <c r="A75" s="2075"/>
      <c r="B75" s="1119" t="s">
        <v>823</v>
      </c>
      <c r="C75" s="1118">
        <v>45</v>
      </c>
      <c r="D75" s="1118">
        <v>30</v>
      </c>
      <c r="E75" s="1118">
        <v>18</v>
      </c>
      <c r="F75" s="1118">
        <v>0</v>
      </c>
      <c r="G75" s="1118">
        <f>SUM(C75:F75)</f>
        <v>93</v>
      </c>
      <c r="H75" s="1120" t="s">
        <v>386</v>
      </c>
      <c r="I75" s="1889"/>
    </row>
    <row r="76" spans="1:9" ht="15.95" customHeight="1" x14ac:dyDescent="0.25">
      <c r="A76" s="2075"/>
      <c r="B76" s="1119" t="s">
        <v>824</v>
      </c>
      <c r="C76" s="1118">
        <v>177</v>
      </c>
      <c r="D76" s="1118">
        <v>218</v>
      </c>
      <c r="E76" s="1118">
        <v>20</v>
      </c>
      <c r="F76" s="1118">
        <v>14</v>
      </c>
      <c r="G76" s="1118">
        <f>SUM(C76:F76)</f>
        <v>429</v>
      </c>
      <c r="H76" s="1120" t="s">
        <v>410</v>
      </c>
      <c r="I76" s="1889"/>
    </row>
    <row r="77" spans="1:9" ht="15.95" customHeight="1" thickBot="1" x14ac:dyDescent="0.3">
      <c r="A77" s="2075"/>
      <c r="B77" s="898" t="s">
        <v>522</v>
      </c>
      <c r="C77" s="1118">
        <v>254</v>
      </c>
      <c r="D77" s="1118">
        <v>198</v>
      </c>
      <c r="E77" s="1118">
        <v>22</v>
      </c>
      <c r="F77" s="1118">
        <v>33</v>
      </c>
      <c r="G77" s="1118">
        <f>SUM(C77:F77)</f>
        <v>507</v>
      </c>
      <c r="H77" s="1121" t="s">
        <v>495</v>
      </c>
      <c r="I77" s="1889"/>
    </row>
    <row r="78" spans="1:9" ht="15.95" customHeight="1" thickBot="1" x14ac:dyDescent="0.3">
      <c r="A78" s="2084"/>
      <c r="B78" s="1122" t="s">
        <v>517</v>
      </c>
      <c r="C78" s="1123">
        <f>SUM(C71:C77)</f>
        <v>1671</v>
      </c>
      <c r="D78" s="1123">
        <f>SUM(D71:D77)</f>
        <v>1274</v>
      </c>
      <c r="E78" s="1123">
        <f>SUM(E71:E77)</f>
        <v>116</v>
      </c>
      <c r="F78" s="1123">
        <f>SUM(F71:F77)</f>
        <v>112</v>
      </c>
      <c r="G78" s="1123">
        <f>SUM(C78:F78)</f>
        <v>3173</v>
      </c>
      <c r="H78" s="1124" t="s">
        <v>372</v>
      </c>
      <c r="I78" s="1894"/>
    </row>
    <row r="79" spans="1:9" ht="15.75" x14ac:dyDescent="0.25">
      <c r="G79" s="1125"/>
    </row>
    <row r="80" spans="1:9" ht="15.75" x14ac:dyDescent="0.25">
      <c r="G80" s="1125"/>
    </row>
    <row r="81" spans="7:7" ht="15.75" x14ac:dyDescent="0.25">
      <c r="G81" s="1125"/>
    </row>
    <row r="82" spans="7:7" ht="15.75" x14ac:dyDescent="0.25">
      <c r="G82" s="1125"/>
    </row>
    <row r="83" spans="7:7" ht="15.75" x14ac:dyDescent="0.25">
      <c r="G83" s="1125"/>
    </row>
    <row r="84" spans="7:7" x14ac:dyDescent="0.25">
      <c r="G84" s="13"/>
    </row>
    <row r="144" spans="8:8" x14ac:dyDescent="0.25">
      <c r="H144" s="13"/>
    </row>
    <row r="145" spans="8:8" x14ac:dyDescent="0.25">
      <c r="H145" s="13"/>
    </row>
    <row r="146" spans="8:8" x14ac:dyDescent="0.25">
      <c r="H146" s="13"/>
    </row>
    <row r="147" spans="8:8" x14ac:dyDescent="0.25">
      <c r="H147" s="13"/>
    </row>
    <row r="148" spans="8:8" x14ac:dyDescent="0.25">
      <c r="H148" s="13"/>
    </row>
    <row r="149" spans="8:8" x14ac:dyDescent="0.25">
      <c r="H149" s="13"/>
    </row>
    <row r="150" spans="8:8" x14ac:dyDescent="0.25">
      <c r="H150" s="13"/>
    </row>
    <row r="151" spans="8:8" x14ac:dyDescent="0.25">
      <c r="H151" s="373"/>
    </row>
    <row r="152" spans="8:8" x14ac:dyDescent="0.25">
      <c r="H152" s="13"/>
    </row>
    <row r="222" spans="8:8" x14ac:dyDescent="0.25">
      <c r="H222" s="13"/>
    </row>
    <row r="223" spans="8:8" x14ac:dyDescent="0.25">
      <c r="H223" s="13"/>
    </row>
    <row r="224" spans="8:8" x14ac:dyDescent="0.25">
      <c r="H224" s="13"/>
    </row>
    <row r="225" spans="8:8" x14ac:dyDescent="0.25">
      <c r="H225" s="13"/>
    </row>
    <row r="226" spans="8:8" x14ac:dyDescent="0.25">
      <c r="H226" s="13"/>
    </row>
    <row r="227" spans="8:8" x14ac:dyDescent="0.25">
      <c r="H227" s="13"/>
    </row>
    <row r="228" spans="8:8" x14ac:dyDescent="0.25">
      <c r="H228" s="13"/>
    </row>
    <row r="229" spans="8:8" ht="15.75" thickBot="1" x14ac:dyDescent="0.3">
      <c r="H229" s="374"/>
    </row>
    <row r="230" spans="8:8" x14ac:dyDescent="0.25">
      <c r="H230" s="13"/>
    </row>
    <row r="284" spans="8:8" x14ac:dyDescent="0.25">
      <c r="H284" s="13"/>
    </row>
    <row r="285" spans="8:8" x14ac:dyDescent="0.25">
      <c r="H285" s="13"/>
    </row>
    <row r="286" spans="8:8" x14ac:dyDescent="0.25">
      <c r="H286" s="13"/>
    </row>
    <row r="287" spans="8:8" x14ac:dyDescent="0.25">
      <c r="H287" s="13"/>
    </row>
    <row r="288" spans="8:8" x14ac:dyDescent="0.25">
      <c r="H288" s="13"/>
    </row>
    <row r="289" spans="8:8" x14ac:dyDescent="0.25">
      <c r="H289" s="13"/>
    </row>
    <row r="290" spans="8:8" x14ac:dyDescent="0.25">
      <c r="H290" s="13"/>
    </row>
    <row r="291" spans="8:8" x14ac:dyDescent="0.25">
      <c r="H291" s="373"/>
    </row>
    <row r="292" spans="8:8" x14ac:dyDescent="0.25">
      <c r="H292" s="13"/>
    </row>
    <row r="362" spans="8:8" x14ac:dyDescent="0.25">
      <c r="H362" s="13"/>
    </row>
    <row r="425" spans="8:8" x14ac:dyDescent="0.25">
      <c r="H425" s="13"/>
    </row>
    <row r="426" spans="8:8" x14ac:dyDescent="0.25">
      <c r="H426" s="13"/>
    </row>
    <row r="427" spans="8:8" x14ac:dyDescent="0.25">
      <c r="H427" s="13"/>
    </row>
    <row r="428" spans="8:8" x14ac:dyDescent="0.25">
      <c r="H428" s="13"/>
    </row>
    <row r="429" spans="8:8" x14ac:dyDescent="0.25">
      <c r="H429" s="13"/>
    </row>
    <row r="430" spans="8:8" x14ac:dyDescent="0.25">
      <c r="H430" s="13"/>
    </row>
    <row r="431" spans="8:8" x14ac:dyDescent="0.25">
      <c r="H431" s="13"/>
    </row>
    <row r="432" spans="8:8" x14ac:dyDescent="0.25">
      <c r="H432" s="13"/>
    </row>
    <row r="433" spans="8:8" x14ac:dyDescent="0.25">
      <c r="H433" s="13"/>
    </row>
    <row r="480" ht="15.75" thickBot="1" x14ac:dyDescent="0.3"/>
    <row r="481" spans="8:8" x14ac:dyDescent="0.25">
      <c r="H481" s="375"/>
    </row>
    <row r="482" spans="8:8" x14ac:dyDescent="0.25">
      <c r="H482" s="13"/>
    </row>
    <row r="483" spans="8:8" x14ac:dyDescent="0.25">
      <c r="H483" s="13"/>
    </row>
    <row r="484" spans="8:8" x14ac:dyDescent="0.25">
      <c r="H484" s="13"/>
    </row>
    <row r="485" spans="8:8" x14ac:dyDescent="0.25">
      <c r="H485" s="13"/>
    </row>
    <row r="486" spans="8:8" x14ac:dyDescent="0.25">
      <c r="H486" s="13"/>
    </row>
    <row r="487" spans="8:8" x14ac:dyDescent="0.25">
      <c r="H487" s="13"/>
    </row>
    <row r="488" spans="8:8" ht="15.75" thickBot="1" x14ac:dyDescent="0.3">
      <c r="H488" s="374"/>
    </row>
    <row r="489" spans="8:8" x14ac:dyDescent="0.25">
      <c r="H489" s="375"/>
    </row>
    <row r="490" spans="8:8" x14ac:dyDescent="0.25">
      <c r="H490" s="13"/>
    </row>
    <row r="491" spans="8:8" x14ac:dyDescent="0.25">
      <c r="H491" s="13"/>
    </row>
    <row r="492" spans="8:8" x14ac:dyDescent="0.25">
      <c r="H492" s="13"/>
    </row>
    <row r="493" spans="8:8" x14ac:dyDescent="0.25">
      <c r="H493" s="13"/>
    </row>
    <row r="494" spans="8:8" x14ac:dyDescent="0.25">
      <c r="H494" s="13"/>
    </row>
    <row r="495" spans="8:8" x14ac:dyDescent="0.25">
      <c r="H495" s="13"/>
    </row>
    <row r="496" spans="8:8" ht="15.75" thickBot="1" x14ac:dyDescent="0.3">
      <c r="H496" s="374"/>
    </row>
  </sheetData>
  <mergeCells count="25">
    <mergeCell ref="A55:A62"/>
    <mergeCell ref="I55:I62"/>
    <mergeCell ref="A63:A70"/>
    <mergeCell ref="I63:I70"/>
    <mergeCell ref="A71:A78"/>
    <mergeCell ref="I71:I78"/>
    <mergeCell ref="A31:A38"/>
    <mergeCell ref="I31:I38"/>
    <mergeCell ref="A39:A46"/>
    <mergeCell ref="I39:I46"/>
    <mergeCell ref="A47:A54"/>
    <mergeCell ref="I47:I54"/>
    <mergeCell ref="A1:I1"/>
    <mergeCell ref="A2:I2"/>
    <mergeCell ref="A15:A22"/>
    <mergeCell ref="I15:I22"/>
    <mergeCell ref="I23:I30"/>
    <mergeCell ref="A23:A30"/>
    <mergeCell ref="A4:A5"/>
    <mergeCell ref="B4:B5"/>
    <mergeCell ref="C4:F4"/>
    <mergeCell ref="I4:I5"/>
    <mergeCell ref="H4:H5"/>
    <mergeCell ref="A7:A14"/>
    <mergeCell ref="I7:I14"/>
  </mergeCells>
  <printOptions horizontalCentered="1"/>
  <pageMargins left="0.47244094488188981" right="0.62992125984251968" top="0.51181102362204722" bottom="0.55118110236220474" header="0.31496062992125984" footer="0.31496062992125984"/>
  <pageSetup paperSize="9" scale="56" orientation="portrait" r:id="rId1"/>
  <headerFooter>
    <oddFooter>&amp;C&amp;14 &amp;"Arial,Bold"48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92"/>
  <sheetViews>
    <sheetView rightToLeft="1" view="pageBreakPreview" zoomScale="80" zoomScaleSheetLayoutView="80" workbookViewId="0">
      <selection activeCell="U3" sqref="U3"/>
    </sheetView>
  </sheetViews>
  <sheetFormatPr defaultRowHeight="15" x14ac:dyDescent="0.25"/>
  <cols>
    <col min="1" max="1" width="26.28515625" customWidth="1"/>
    <col min="2" max="2" width="20.42578125" customWidth="1"/>
    <col min="3" max="3" width="9.28515625" customWidth="1"/>
    <col min="4" max="4" width="8.85546875" customWidth="1"/>
    <col min="5" max="5" width="7.5703125" customWidth="1"/>
    <col min="6" max="6" width="12.140625" customWidth="1"/>
    <col min="7" max="7" width="14.140625" style="343" customWidth="1"/>
    <col min="8" max="8" width="27.140625" customWidth="1"/>
    <col min="9" max="9" width="32.28515625" customWidth="1"/>
  </cols>
  <sheetData>
    <row r="1" spans="1:9" ht="42" customHeight="1" x14ac:dyDescent="0.25">
      <c r="A1" s="1512" t="s">
        <v>1032</v>
      </c>
      <c r="B1" s="1512"/>
      <c r="C1" s="1512"/>
      <c r="D1" s="1512"/>
      <c r="E1" s="1512"/>
      <c r="F1" s="1512"/>
      <c r="G1" s="1512"/>
      <c r="H1" s="1512"/>
      <c r="I1" s="1512"/>
    </row>
    <row r="2" spans="1:9" ht="38.450000000000003" customHeight="1" x14ac:dyDescent="0.25">
      <c r="A2" s="1512" t="s">
        <v>1034</v>
      </c>
      <c r="B2" s="1512"/>
      <c r="C2" s="1512"/>
      <c r="D2" s="1512"/>
      <c r="E2" s="1512"/>
      <c r="F2" s="1512"/>
      <c r="G2" s="1512"/>
      <c r="H2" s="1512"/>
      <c r="I2" s="1512"/>
    </row>
    <row r="3" spans="1:9" s="453" customFormat="1" ht="24" customHeight="1" thickBot="1" x14ac:dyDescent="0.3">
      <c r="A3" s="707" t="s">
        <v>965</v>
      </c>
      <c r="B3" s="54"/>
      <c r="C3" s="54"/>
      <c r="D3" s="54"/>
      <c r="E3" s="54"/>
      <c r="F3" s="54"/>
      <c r="G3" s="712"/>
      <c r="H3" s="608"/>
      <c r="I3" s="364" t="s">
        <v>830</v>
      </c>
    </row>
    <row r="4" spans="1:9" ht="36" customHeight="1" thickBot="1" x14ac:dyDescent="0.3">
      <c r="A4" s="2092" t="s">
        <v>775</v>
      </c>
      <c r="B4" s="2079" t="s">
        <v>511</v>
      </c>
      <c r="C4" s="2081" t="s">
        <v>829</v>
      </c>
      <c r="D4" s="2081"/>
      <c r="E4" s="2081"/>
      <c r="F4" s="2081"/>
      <c r="G4" s="2081" t="s">
        <v>481</v>
      </c>
      <c r="H4" s="2081" t="s">
        <v>368</v>
      </c>
      <c r="I4" s="2092" t="s">
        <v>855</v>
      </c>
    </row>
    <row r="5" spans="1:9" ht="36.75" thickBot="1" x14ac:dyDescent="0.3">
      <c r="A5" s="2080"/>
      <c r="B5" s="2080"/>
      <c r="C5" s="885">
        <v>4</v>
      </c>
      <c r="D5" s="885">
        <v>6</v>
      </c>
      <c r="E5" s="885">
        <v>8</v>
      </c>
      <c r="F5" s="907" t="s">
        <v>831</v>
      </c>
      <c r="G5" s="2093"/>
      <c r="H5" s="2080"/>
      <c r="I5" s="2080"/>
    </row>
    <row r="6" spans="1:9" ht="17.100000000000001" customHeight="1" thickBot="1" x14ac:dyDescent="0.3">
      <c r="A6" s="1117" t="s">
        <v>627</v>
      </c>
      <c r="B6" s="520"/>
      <c r="C6" s="888"/>
      <c r="D6" s="888"/>
      <c r="E6" s="888"/>
      <c r="F6" s="888"/>
      <c r="G6" s="889"/>
      <c r="H6" s="2094" t="s">
        <v>698</v>
      </c>
      <c r="I6" s="2094"/>
    </row>
    <row r="7" spans="1:9" s="459" customFormat="1" ht="17.100000000000001" customHeight="1" x14ac:dyDescent="0.25">
      <c r="A7" s="2082" t="s">
        <v>26</v>
      </c>
      <c r="B7" s="913" t="s">
        <v>518</v>
      </c>
      <c r="C7" s="914">
        <v>984</v>
      </c>
      <c r="D7" s="914">
        <v>220</v>
      </c>
      <c r="E7" s="914">
        <v>5</v>
      </c>
      <c r="F7" s="914">
        <v>0</v>
      </c>
      <c r="G7" s="914">
        <f>SUM(C7:F7)</f>
        <v>1209</v>
      </c>
      <c r="H7" s="905" t="s">
        <v>373</v>
      </c>
      <c r="I7" s="1875" t="s">
        <v>440</v>
      </c>
    </row>
    <row r="8" spans="1:9" s="459" customFormat="1" ht="17.100000000000001" customHeight="1" x14ac:dyDescent="0.25">
      <c r="A8" s="2082"/>
      <c r="B8" s="895" t="s">
        <v>519</v>
      </c>
      <c r="C8" s="904">
        <v>6</v>
      </c>
      <c r="D8" s="904">
        <v>0</v>
      </c>
      <c r="E8" s="904">
        <v>0</v>
      </c>
      <c r="F8" s="904">
        <v>0</v>
      </c>
      <c r="G8" s="904">
        <f>SUM(C8:F8)</f>
        <v>6</v>
      </c>
      <c r="H8" s="897" t="s">
        <v>374</v>
      </c>
      <c r="I8" s="1875"/>
    </row>
    <row r="9" spans="1:9" s="459" customFormat="1" ht="17.100000000000001" customHeight="1" x14ac:dyDescent="0.25">
      <c r="A9" s="2082"/>
      <c r="B9" s="895" t="s">
        <v>520</v>
      </c>
      <c r="C9" s="904">
        <v>99</v>
      </c>
      <c r="D9" s="904">
        <v>30</v>
      </c>
      <c r="E9" s="904">
        <v>20</v>
      </c>
      <c r="F9" s="904">
        <v>5</v>
      </c>
      <c r="G9" s="904">
        <f t="shared" ref="G9:G23" si="0">SUM(C9:F9)</f>
        <v>154</v>
      </c>
      <c r="H9" s="897" t="s">
        <v>376</v>
      </c>
      <c r="I9" s="1875"/>
    </row>
    <row r="10" spans="1:9" s="459" customFormat="1" ht="17.100000000000001" customHeight="1" x14ac:dyDescent="0.25">
      <c r="A10" s="2082"/>
      <c r="B10" s="895" t="s">
        <v>521</v>
      </c>
      <c r="C10" s="904">
        <v>81</v>
      </c>
      <c r="D10" s="904">
        <v>19</v>
      </c>
      <c r="E10" s="904">
        <v>3</v>
      </c>
      <c r="F10" s="904">
        <v>0</v>
      </c>
      <c r="G10" s="904">
        <f t="shared" si="0"/>
        <v>103</v>
      </c>
      <c r="H10" s="897" t="s">
        <v>385</v>
      </c>
      <c r="I10" s="1875"/>
    </row>
    <row r="11" spans="1:9" s="459" customFormat="1" ht="17.100000000000001" customHeight="1" x14ac:dyDescent="0.25">
      <c r="A11" s="2082"/>
      <c r="B11" s="895" t="s">
        <v>823</v>
      </c>
      <c r="C11" s="904">
        <v>10</v>
      </c>
      <c r="D11" s="904">
        <v>4</v>
      </c>
      <c r="E11" s="904">
        <v>1</v>
      </c>
      <c r="F11" s="904">
        <v>0</v>
      </c>
      <c r="G11" s="904">
        <f t="shared" si="0"/>
        <v>15</v>
      </c>
      <c r="H11" s="897" t="s">
        <v>386</v>
      </c>
      <c r="I11" s="1875"/>
    </row>
    <row r="12" spans="1:9" s="459" customFormat="1" ht="17.100000000000001" customHeight="1" x14ac:dyDescent="0.25">
      <c r="A12" s="2082"/>
      <c r="B12" s="895" t="s">
        <v>824</v>
      </c>
      <c r="C12" s="904">
        <v>67</v>
      </c>
      <c r="D12" s="904">
        <v>35</v>
      </c>
      <c r="E12" s="904">
        <v>3</v>
      </c>
      <c r="F12" s="904">
        <v>0</v>
      </c>
      <c r="G12" s="904">
        <f t="shared" si="0"/>
        <v>105</v>
      </c>
      <c r="H12" s="897" t="s">
        <v>410</v>
      </c>
      <c r="I12" s="1875"/>
    </row>
    <row r="13" spans="1:9" s="459" customFormat="1" ht="17.100000000000001" customHeight="1" thickBot="1" x14ac:dyDescent="0.3">
      <c r="A13" s="2082"/>
      <c r="B13" s="898" t="s">
        <v>522</v>
      </c>
      <c r="C13" s="904">
        <v>145</v>
      </c>
      <c r="D13" s="904">
        <v>155</v>
      </c>
      <c r="E13" s="904">
        <v>98</v>
      </c>
      <c r="F13" s="904">
        <v>52</v>
      </c>
      <c r="G13" s="904">
        <f t="shared" si="0"/>
        <v>450</v>
      </c>
      <c r="H13" s="899" t="s">
        <v>495</v>
      </c>
      <c r="I13" s="1875"/>
    </row>
    <row r="14" spans="1:9" s="459" customFormat="1" ht="17.100000000000001" customHeight="1" thickBot="1" x14ac:dyDescent="0.3">
      <c r="A14" s="2083"/>
      <c r="B14" s="900" t="s">
        <v>517</v>
      </c>
      <c r="C14" s="911">
        <f>SUM(C7:C13)</f>
        <v>1392</v>
      </c>
      <c r="D14" s="911">
        <f>SUM(D7:D13)</f>
        <v>463</v>
      </c>
      <c r="E14" s="911">
        <f>SUM(E7:E13)</f>
        <v>130</v>
      </c>
      <c r="F14" s="911">
        <f>SUM(F7:F13)</f>
        <v>57</v>
      </c>
      <c r="G14" s="911">
        <f>SUM(C14:F14)</f>
        <v>2042</v>
      </c>
      <c r="H14" s="901" t="s">
        <v>372</v>
      </c>
      <c r="I14" s="1887"/>
    </row>
    <row r="15" spans="1:9" ht="17.100000000000001" customHeight="1" x14ac:dyDescent="0.25">
      <c r="A15" s="2082" t="s">
        <v>975</v>
      </c>
      <c r="B15" s="913" t="s">
        <v>518</v>
      </c>
      <c r="C15" s="914">
        <v>1407</v>
      </c>
      <c r="D15" s="914">
        <v>105</v>
      </c>
      <c r="E15" s="914">
        <v>97</v>
      </c>
      <c r="F15" s="914">
        <v>78</v>
      </c>
      <c r="G15" s="914">
        <f t="shared" si="0"/>
        <v>1687</v>
      </c>
      <c r="H15" s="905" t="s">
        <v>373</v>
      </c>
      <c r="I15" s="1875" t="s">
        <v>483</v>
      </c>
    </row>
    <row r="16" spans="1:9" ht="17.100000000000001" customHeight="1" x14ac:dyDescent="0.25">
      <c r="A16" s="2082"/>
      <c r="B16" s="895" t="s">
        <v>519</v>
      </c>
      <c r="C16" s="904">
        <v>5</v>
      </c>
      <c r="D16" s="904">
        <v>0</v>
      </c>
      <c r="E16" s="904">
        <v>0</v>
      </c>
      <c r="F16" s="904">
        <v>0</v>
      </c>
      <c r="G16" s="904">
        <f t="shared" si="0"/>
        <v>5</v>
      </c>
      <c r="H16" s="897" t="s">
        <v>374</v>
      </c>
      <c r="I16" s="1875"/>
    </row>
    <row r="17" spans="1:9" ht="17.100000000000001" customHeight="1" x14ac:dyDescent="0.25">
      <c r="A17" s="2082"/>
      <c r="B17" s="895" t="s">
        <v>520</v>
      </c>
      <c r="C17" s="904">
        <v>61</v>
      </c>
      <c r="D17" s="904">
        <v>13</v>
      </c>
      <c r="E17" s="904">
        <v>5</v>
      </c>
      <c r="F17" s="904">
        <v>3</v>
      </c>
      <c r="G17" s="904">
        <f t="shared" si="0"/>
        <v>82</v>
      </c>
      <c r="H17" s="897" t="s">
        <v>376</v>
      </c>
      <c r="I17" s="1875"/>
    </row>
    <row r="18" spans="1:9" ht="17.100000000000001" customHeight="1" x14ac:dyDescent="0.25">
      <c r="A18" s="2082"/>
      <c r="B18" s="895" t="s">
        <v>521</v>
      </c>
      <c r="C18" s="904">
        <v>18</v>
      </c>
      <c r="D18" s="904">
        <v>8</v>
      </c>
      <c r="E18" s="904">
        <v>2</v>
      </c>
      <c r="F18" s="904">
        <v>0</v>
      </c>
      <c r="G18" s="904">
        <f t="shared" si="0"/>
        <v>28</v>
      </c>
      <c r="H18" s="897" t="s">
        <v>385</v>
      </c>
      <c r="I18" s="1875"/>
    </row>
    <row r="19" spans="1:9" ht="17.100000000000001" customHeight="1" x14ac:dyDescent="0.25">
      <c r="A19" s="2082"/>
      <c r="B19" s="895" t="s">
        <v>823</v>
      </c>
      <c r="C19" s="904">
        <v>40</v>
      </c>
      <c r="D19" s="904">
        <v>10</v>
      </c>
      <c r="E19" s="904">
        <v>2</v>
      </c>
      <c r="F19" s="904">
        <v>0</v>
      </c>
      <c r="G19" s="904">
        <f t="shared" si="0"/>
        <v>52</v>
      </c>
      <c r="H19" s="897" t="s">
        <v>386</v>
      </c>
      <c r="I19" s="1875"/>
    </row>
    <row r="20" spans="1:9" ht="17.100000000000001" customHeight="1" x14ac:dyDescent="0.25">
      <c r="A20" s="2082"/>
      <c r="B20" s="895" t="s">
        <v>824</v>
      </c>
      <c r="C20" s="904">
        <v>7</v>
      </c>
      <c r="D20" s="904">
        <v>22</v>
      </c>
      <c r="E20" s="904">
        <v>8</v>
      </c>
      <c r="F20" s="904">
        <v>3</v>
      </c>
      <c r="G20" s="904">
        <f t="shared" si="0"/>
        <v>40</v>
      </c>
      <c r="H20" s="897" t="s">
        <v>410</v>
      </c>
      <c r="I20" s="1875"/>
    </row>
    <row r="21" spans="1:9" ht="17.100000000000001" customHeight="1" thickBot="1" x14ac:dyDescent="0.3">
      <c r="A21" s="2082"/>
      <c r="B21" s="898" t="s">
        <v>522</v>
      </c>
      <c r="C21" s="904">
        <v>96</v>
      </c>
      <c r="D21" s="904">
        <v>49</v>
      </c>
      <c r="E21" s="904">
        <v>30</v>
      </c>
      <c r="F21" s="904">
        <v>22</v>
      </c>
      <c r="G21" s="904">
        <f t="shared" si="0"/>
        <v>197</v>
      </c>
      <c r="H21" s="899" t="s">
        <v>495</v>
      </c>
      <c r="I21" s="1875"/>
    </row>
    <row r="22" spans="1:9" ht="17.100000000000001" customHeight="1" thickBot="1" x14ac:dyDescent="0.3">
      <c r="A22" s="2083"/>
      <c r="B22" s="900" t="s">
        <v>517</v>
      </c>
      <c r="C22" s="911">
        <f>SUM(C15:C21)</f>
        <v>1634</v>
      </c>
      <c r="D22" s="911">
        <f>SUM(D15:D21)</f>
        <v>207</v>
      </c>
      <c r="E22" s="911">
        <f>SUM(E15:E21)</f>
        <v>144</v>
      </c>
      <c r="F22" s="911">
        <f>SUM(F15:F21)</f>
        <v>106</v>
      </c>
      <c r="G22" s="911">
        <f>SUM(C22:F22)</f>
        <v>2091</v>
      </c>
      <c r="H22" s="901" t="s">
        <v>372</v>
      </c>
      <c r="I22" s="1887"/>
    </row>
    <row r="23" spans="1:9" ht="17.100000000000001" customHeight="1" x14ac:dyDescent="0.25">
      <c r="A23" s="2078" t="s">
        <v>299</v>
      </c>
      <c r="B23" s="892" t="s">
        <v>518</v>
      </c>
      <c r="C23" s="903">
        <v>932</v>
      </c>
      <c r="D23" s="903">
        <v>821</v>
      </c>
      <c r="E23" s="903">
        <v>64</v>
      </c>
      <c r="F23" s="903">
        <v>95</v>
      </c>
      <c r="G23" s="903">
        <f t="shared" si="0"/>
        <v>1912</v>
      </c>
      <c r="H23" s="894" t="s">
        <v>373</v>
      </c>
      <c r="I23" s="1893" t="s">
        <v>406</v>
      </c>
    </row>
    <row r="24" spans="1:9" ht="17.100000000000001" customHeight="1" x14ac:dyDescent="0.25">
      <c r="A24" s="2075"/>
      <c r="B24" s="895" t="s">
        <v>519</v>
      </c>
      <c r="C24" s="904">
        <v>10</v>
      </c>
      <c r="D24" s="904">
        <v>8</v>
      </c>
      <c r="E24" s="904">
        <v>5</v>
      </c>
      <c r="F24" s="904">
        <v>5</v>
      </c>
      <c r="G24" s="904">
        <f t="shared" ref="G24:G32" si="1">SUM(C24:F24)</f>
        <v>28</v>
      </c>
      <c r="H24" s="897" t="s">
        <v>374</v>
      </c>
      <c r="I24" s="1889"/>
    </row>
    <row r="25" spans="1:9" ht="17.100000000000001" customHeight="1" x14ac:dyDescent="0.25">
      <c r="A25" s="2075"/>
      <c r="B25" s="895" t="s">
        <v>520</v>
      </c>
      <c r="C25" s="904">
        <v>75</v>
      </c>
      <c r="D25" s="904">
        <v>61</v>
      </c>
      <c r="E25" s="904">
        <v>5</v>
      </c>
      <c r="F25" s="904">
        <v>3</v>
      </c>
      <c r="G25" s="904">
        <f t="shared" si="1"/>
        <v>144</v>
      </c>
      <c r="H25" s="897" t="s">
        <v>376</v>
      </c>
      <c r="I25" s="1889"/>
    </row>
    <row r="26" spans="1:9" ht="17.100000000000001" customHeight="1" x14ac:dyDescent="0.25">
      <c r="A26" s="2075"/>
      <c r="B26" s="895" t="s">
        <v>521</v>
      </c>
      <c r="C26" s="904">
        <v>8</v>
      </c>
      <c r="D26" s="904">
        <v>2</v>
      </c>
      <c r="E26" s="904">
        <v>3</v>
      </c>
      <c r="F26" s="904">
        <v>0</v>
      </c>
      <c r="G26" s="904">
        <f t="shared" si="1"/>
        <v>13</v>
      </c>
      <c r="H26" s="897" t="s">
        <v>385</v>
      </c>
      <c r="I26" s="1889"/>
    </row>
    <row r="27" spans="1:9" ht="17.100000000000001" customHeight="1" x14ac:dyDescent="0.25">
      <c r="A27" s="2075"/>
      <c r="B27" s="895" t="s">
        <v>823</v>
      </c>
      <c r="C27" s="904">
        <v>11</v>
      </c>
      <c r="D27" s="904">
        <v>5</v>
      </c>
      <c r="E27" s="904">
        <v>3</v>
      </c>
      <c r="F27" s="904">
        <v>0</v>
      </c>
      <c r="G27" s="904">
        <f t="shared" si="1"/>
        <v>19</v>
      </c>
      <c r="H27" s="897" t="s">
        <v>386</v>
      </c>
      <c r="I27" s="1889"/>
    </row>
    <row r="28" spans="1:9" ht="17.100000000000001" customHeight="1" x14ac:dyDescent="0.25">
      <c r="A28" s="2075"/>
      <c r="B28" s="895" t="s">
        <v>824</v>
      </c>
      <c r="C28" s="904">
        <v>44</v>
      </c>
      <c r="D28" s="904">
        <v>21</v>
      </c>
      <c r="E28" s="904">
        <v>2</v>
      </c>
      <c r="F28" s="904">
        <v>3</v>
      </c>
      <c r="G28" s="904">
        <f t="shared" si="1"/>
        <v>70</v>
      </c>
      <c r="H28" s="897" t="s">
        <v>410</v>
      </c>
      <c r="I28" s="1889"/>
    </row>
    <row r="29" spans="1:9" ht="17.100000000000001" customHeight="1" thickBot="1" x14ac:dyDescent="0.3">
      <c r="A29" s="2075"/>
      <c r="B29" s="898" t="s">
        <v>522</v>
      </c>
      <c r="C29" s="904">
        <v>821</v>
      </c>
      <c r="D29" s="904">
        <v>89</v>
      </c>
      <c r="E29" s="904">
        <v>82</v>
      </c>
      <c r="F29" s="904">
        <v>79</v>
      </c>
      <c r="G29" s="904">
        <f t="shared" si="1"/>
        <v>1071</v>
      </c>
      <c r="H29" s="899" t="s">
        <v>495</v>
      </c>
      <c r="I29" s="1889"/>
    </row>
    <row r="30" spans="1:9" ht="17.100000000000001" customHeight="1" thickBot="1" x14ac:dyDescent="0.3">
      <c r="A30" s="2076"/>
      <c r="B30" s="900" t="s">
        <v>517</v>
      </c>
      <c r="C30" s="911">
        <f>SUM(C23:C29)</f>
        <v>1901</v>
      </c>
      <c r="D30" s="911">
        <f>SUM(D23:D29)</f>
        <v>1007</v>
      </c>
      <c r="E30" s="911">
        <f>SUM(E23:E29)</f>
        <v>164</v>
      </c>
      <c r="F30" s="911">
        <f>SUM(F23:F29)</f>
        <v>185</v>
      </c>
      <c r="G30" s="911">
        <f t="shared" si="1"/>
        <v>3257</v>
      </c>
      <c r="H30" s="901" t="s">
        <v>372</v>
      </c>
      <c r="I30" s="2077"/>
    </row>
    <row r="31" spans="1:9" ht="17.100000000000001" customHeight="1" x14ac:dyDescent="0.25">
      <c r="A31" s="2075" t="s">
        <v>45</v>
      </c>
      <c r="B31" s="892" t="s">
        <v>518</v>
      </c>
      <c r="C31" s="916">
        <v>698</v>
      </c>
      <c r="D31" s="916">
        <v>834</v>
      </c>
      <c r="E31" s="916">
        <v>69</v>
      </c>
      <c r="F31" s="916">
        <v>86</v>
      </c>
      <c r="G31" s="893">
        <f t="shared" si="1"/>
        <v>1687</v>
      </c>
      <c r="H31" s="894" t="s">
        <v>373</v>
      </c>
      <c r="I31" s="1975" t="s">
        <v>458</v>
      </c>
    </row>
    <row r="32" spans="1:9" ht="17.100000000000001" customHeight="1" x14ac:dyDescent="0.25">
      <c r="A32" s="2075"/>
      <c r="B32" s="895" t="s">
        <v>519</v>
      </c>
      <c r="C32" s="904">
        <v>3</v>
      </c>
      <c r="D32" s="904">
        <v>2</v>
      </c>
      <c r="E32" s="904">
        <v>0</v>
      </c>
      <c r="F32" s="904">
        <v>0</v>
      </c>
      <c r="G32" s="904">
        <f t="shared" si="1"/>
        <v>5</v>
      </c>
      <c r="H32" s="897" t="s">
        <v>374</v>
      </c>
      <c r="I32" s="1875"/>
    </row>
    <row r="33" spans="1:9" ht="17.100000000000001" customHeight="1" x14ac:dyDescent="0.25">
      <c r="A33" s="2075"/>
      <c r="B33" s="895" t="s">
        <v>520</v>
      </c>
      <c r="C33" s="904">
        <v>50</v>
      </c>
      <c r="D33" s="904">
        <v>23</v>
      </c>
      <c r="E33" s="904">
        <v>1</v>
      </c>
      <c r="F33" s="904">
        <v>8</v>
      </c>
      <c r="G33" s="904">
        <f t="shared" ref="G33:G39" si="2">SUM(C33:F33)</f>
        <v>82</v>
      </c>
      <c r="H33" s="897" t="s">
        <v>376</v>
      </c>
      <c r="I33" s="1875"/>
    </row>
    <row r="34" spans="1:9" ht="17.100000000000001" customHeight="1" x14ac:dyDescent="0.25">
      <c r="A34" s="2075"/>
      <c r="B34" s="895" t="s">
        <v>521</v>
      </c>
      <c r="C34" s="904">
        <v>20</v>
      </c>
      <c r="D34" s="904">
        <v>3</v>
      </c>
      <c r="E34" s="904">
        <v>0</v>
      </c>
      <c r="F34" s="904">
        <v>5</v>
      </c>
      <c r="G34" s="904">
        <f t="shared" si="2"/>
        <v>28</v>
      </c>
      <c r="H34" s="897" t="s">
        <v>385</v>
      </c>
      <c r="I34" s="1875"/>
    </row>
    <row r="35" spans="1:9" ht="17.100000000000001" customHeight="1" x14ac:dyDescent="0.25">
      <c r="A35" s="2075"/>
      <c r="B35" s="895" t="s">
        <v>823</v>
      </c>
      <c r="C35" s="904">
        <v>30</v>
      </c>
      <c r="D35" s="904">
        <v>15</v>
      </c>
      <c r="E35" s="904">
        <v>5</v>
      </c>
      <c r="F35" s="904">
        <v>2</v>
      </c>
      <c r="G35" s="904">
        <f t="shared" si="2"/>
        <v>52</v>
      </c>
      <c r="H35" s="897" t="s">
        <v>386</v>
      </c>
      <c r="I35" s="1875"/>
    </row>
    <row r="36" spans="1:9" ht="17.100000000000001" customHeight="1" x14ac:dyDescent="0.25">
      <c r="A36" s="2075"/>
      <c r="B36" s="895" t="s">
        <v>824</v>
      </c>
      <c r="C36" s="904">
        <v>20</v>
      </c>
      <c r="D36" s="904">
        <v>12</v>
      </c>
      <c r="E36" s="904">
        <v>1</v>
      </c>
      <c r="F36" s="904">
        <v>7</v>
      </c>
      <c r="G36" s="904">
        <f t="shared" si="2"/>
        <v>40</v>
      </c>
      <c r="H36" s="897" t="s">
        <v>410</v>
      </c>
      <c r="I36" s="1875"/>
    </row>
    <row r="37" spans="1:9" ht="17.100000000000001" customHeight="1" thickBot="1" x14ac:dyDescent="0.3">
      <c r="A37" s="2075"/>
      <c r="B37" s="898" t="s">
        <v>522</v>
      </c>
      <c r="C37" s="904">
        <v>89</v>
      </c>
      <c r="D37" s="904">
        <v>24</v>
      </c>
      <c r="E37" s="904">
        <v>36</v>
      </c>
      <c r="F37" s="904">
        <v>48</v>
      </c>
      <c r="G37" s="904">
        <f t="shared" si="2"/>
        <v>197</v>
      </c>
      <c r="H37" s="899" t="s">
        <v>495</v>
      </c>
      <c r="I37" s="1875"/>
    </row>
    <row r="38" spans="1:9" ht="17.100000000000001" customHeight="1" thickBot="1" x14ac:dyDescent="0.3">
      <c r="A38" s="2076"/>
      <c r="B38" s="900" t="s">
        <v>517</v>
      </c>
      <c r="C38" s="911">
        <f>SUM(C31:C37)</f>
        <v>910</v>
      </c>
      <c r="D38" s="911">
        <f>SUM(D31:D37)</f>
        <v>913</v>
      </c>
      <c r="E38" s="911">
        <f>SUM(E31:E37)</f>
        <v>112</v>
      </c>
      <c r="F38" s="911">
        <f>SUM(F31:F37)</f>
        <v>156</v>
      </c>
      <c r="G38" s="911">
        <f>SUM(C38:F38)</f>
        <v>2091</v>
      </c>
      <c r="H38" s="901" t="s">
        <v>372</v>
      </c>
      <c r="I38" s="1887"/>
    </row>
    <row r="39" spans="1:9" ht="17.100000000000001" customHeight="1" x14ac:dyDescent="0.25">
      <c r="A39" s="2078" t="s">
        <v>43</v>
      </c>
      <c r="B39" s="892" t="s">
        <v>518</v>
      </c>
      <c r="C39" s="903">
        <v>314</v>
      </c>
      <c r="D39" s="903">
        <v>320</v>
      </c>
      <c r="E39" s="903">
        <v>49</v>
      </c>
      <c r="F39" s="903">
        <v>19</v>
      </c>
      <c r="G39" s="903">
        <f t="shared" si="2"/>
        <v>702</v>
      </c>
      <c r="H39" s="894" t="s">
        <v>373</v>
      </c>
      <c r="I39" s="1975" t="s">
        <v>484</v>
      </c>
    </row>
    <row r="40" spans="1:9" ht="17.100000000000001" customHeight="1" x14ac:dyDescent="0.25">
      <c r="A40" s="2075"/>
      <c r="B40" s="895" t="s">
        <v>519</v>
      </c>
      <c r="C40" s="904">
        <v>120</v>
      </c>
      <c r="D40" s="904">
        <v>87</v>
      </c>
      <c r="E40" s="904">
        <v>69</v>
      </c>
      <c r="F40" s="904">
        <v>44</v>
      </c>
      <c r="G40" s="904">
        <f>SUM(C40:F40)</f>
        <v>320</v>
      </c>
      <c r="H40" s="897" t="s">
        <v>374</v>
      </c>
      <c r="I40" s="1875"/>
    </row>
    <row r="41" spans="1:9" ht="17.100000000000001" customHeight="1" x14ac:dyDescent="0.25">
      <c r="A41" s="2075"/>
      <c r="B41" s="895" t="s">
        <v>520</v>
      </c>
      <c r="C41" s="904">
        <v>12</v>
      </c>
      <c r="D41" s="904">
        <v>11</v>
      </c>
      <c r="E41" s="904">
        <v>10</v>
      </c>
      <c r="F41" s="904">
        <v>0</v>
      </c>
      <c r="G41" s="904">
        <f>SUM(C41:F41)</f>
        <v>33</v>
      </c>
      <c r="H41" s="897" t="s">
        <v>376</v>
      </c>
      <c r="I41" s="1875"/>
    </row>
    <row r="42" spans="1:9" ht="17.100000000000001" customHeight="1" x14ac:dyDescent="0.25">
      <c r="A42" s="2075"/>
      <c r="B42" s="895" t="s">
        <v>521</v>
      </c>
      <c r="C42" s="904">
        <v>0</v>
      </c>
      <c r="D42" s="904">
        <v>0</v>
      </c>
      <c r="E42" s="904">
        <v>0</v>
      </c>
      <c r="F42" s="904">
        <v>0</v>
      </c>
      <c r="G42" s="904">
        <f>SUM(C42:F42)</f>
        <v>0</v>
      </c>
      <c r="H42" s="897" t="s">
        <v>385</v>
      </c>
      <c r="I42" s="1875"/>
    </row>
    <row r="43" spans="1:9" ht="17.100000000000001" customHeight="1" x14ac:dyDescent="0.25">
      <c r="A43" s="2075"/>
      <c r="B43" s="895" t="s">
        <v>823</v>
      </c>
      <c r="C43" s="904">
        <v>0</v>
      </c>
      <c r="D43" s="904">
        <v>0</v>
      </c>
      <c r="E43" s="904">
        <v>0</v>
      </c>
      <c r="F43" s="904">
        <v>0</v>
      </c>
      <c r="G43" s="904">
        <f>SUM(C43:F43)</f>
        <v>0</v>
      </c>
      <c r="H43" s="897" t="s">
        <v>386</v>
      </c>
      <c r="I43" s="1875"/>
    </row>
    <row r="44" spans="1:9" ht="17.100000000000001" customHeight="1" x14ac:dyDescent="0.25">
      <c r="A44" s="2075"/>
      <c r="B44" s="895" t="s">
        <v>824</v>
      </c>
      <c r="C44" s="904">
        <v>20</v>
      </c>
      <c r="D44" s="904">
        <v>8</v>
      </c>
      <c r="E44" s="904">
        <v>10</v>
      </c>
      <c r="F44" s="904">
        <v>0</v>
      </c>
      <c r="G44" s="904">
        <f>SUM(C44:F44)</f>
        <v>38</v>
      </c>
      <c r="H44" s="897" t="s">
        <v>410</v>
      </c>
      <c r="I44" s="1875"/>
    </row>
    <row r="45" spans="1:9" ht="17.100000000000001" customHeight="1" thickBot="1" x14ac:dyDescent="0.3">
      <c r="A45" s="2075"/>
      <c r="B45" s="898" t="s">
        <v>522</v>
      </c>
      <c r="C45" s="904">
        <v>10</v>
      </c>
      <c r="D45" s="904">
        <v>0</v>
      </c>
      <c r="E45" s="904">
        <v>0</v>
      </c>
      <c r="F45" s="904">
        <v>56</v>
      </c>
      <c r="G45" s="904">
        <f t="shared" ref="G45:G50" si="3">SUM(C45:F45)</f>
        <v>66</v>
      </c>
      <c r="H45" s="899" t="s">
        <v>495</v>
      </c>
      <c r="I45" s="1875"/>
    </row>
    <row r="46" spans="1:9" ht="17.100000000000001" customHeight="1" thickBot="1" x14ac:dyDescent="0.3">
      <c r="A46" s="2076"/>
      <c r="B46" s="900" t="s">
        <v>517</v>
      </c>
      <c r="C46" s="911">
        <f>SUM(C39:C45)</f>
        <v>476</v>
      </c>
      <c r="D46" s="911">
        <f>SUM(D39:D45)</f>
        <v>426</v>
      </c>
      <c r="E46" s="911">
        <f>SUM(E39:E45)</f>
        <v>138</v>
      </c>
      <c r="F46" s="911">
        <f>SUM(F39:F45)</f>
        <v>119</v>
      </c>
      <c r="G46" s="911">
        <f>SUM(C46:F46)</f>
        <v>1159</v>
      </c>
      <c r="H46" s="901" t="s">
        <v>372</v>
      </c>
      <c r="I46" s="1887"/>
    </row>
    <row r="47" spans="1:9" ht="17.100000000000001" customHeight="1" x14ac:dyDescent="0.25">
      <c r="A47" s="2078" t="s">
        <v>80</v>
      </c>
      <c r="B47" s="892" t="s">
        <v>518</v>
      </c>
      <c r="C47" s="903">
        <v>245</v>
      </c>
      <c r="D47" s="903">
        <v>13</v>
      </c>
      <c r="E47" s="903">
        <v>0</v>
      </c>
      <c r="F47" s="903">
        <v>12</v>
      </c>
      <c r="G47" s="893">
        <f t="shared" si="3"/>
        <v>270</v>
      </c>
      <c r="H47" s="894" t="s">
        <v>373</v>
      </c>
      <c r="I47" s="1893" t="s">
        <v>485</v>
      </c>
    </row>
    <row r="48" spans="1:9" ht="17.100000000000001" customHeight="1" x14ac:dyDescent="0.25">
      <c r="A48" s="2075"/>
      <c r="B48" s="895" t="s">
        <v>519</v>
      </c>
      <c r="C48" s="904">
        <v>1</v>
      </c>
      <c r="D48" s="904">
        <v>0</v>
      </c>
      <c r="E48" s="904">
        <v>0</v>
      </c>
      <c r="F48" s="904">
        <v>0</v>
      </c>
      <c r="G48" s="904">
        <f t="shared" si="3"/>
        <v>1</v>
      </c>
      <c r="H48" s="897" t="s">
        <v>374</v>
      </c>
      <c r="I48" s="1889"/>
    </row>
    <row r="49" spans="1:9" ht="17.100000000000001" customHeight="1" x14ac:dyDescent="0.25">
      <c r="A49" s="2075"/>
      <c r="B49" s="895" t="s">
        <v>520</v>
      </c>
      <c r="C49" s="904">
        <v>1</v>
      </c>
      <c r="D49" s="904">
        <v>1</v>
      </c>
      <c r="E49" s="904">
        <v>2</v>
      </c>
      <c r="F49" s="904">
        <v>0</v>
      </c>
      <c r="G49" s="904">
        <f t="shared" si="3"/>
        <v>4</v>
      </c>
      <c r="H49" s="897" t="s">
        <v>376</v>
      </c>
      <c r="I49" s="1889"/>
    </row>
    <row r="50" spans="1:9" ht="17.100000000000001" customHeight="1" x14ac:dyDescent="0.25">
      <c r="A50" s="2075"/>
      <c r="B50" s="895" t="s">
        <v>521</v>
      </c>
      <c r="C50" s="904">
        <v>0</v>
      </c>
      <c r="D50" s="904">
        <v>0</v>
      </c>
      <c r="E50" s="904">
        <v>1</v>
      </c>
      <c r="F50" s="904">
        <v>0</v>
      </c>
      <c r="G50" s="904">
        <f t="shared" si="3"/>
        <v>1</v>
      </c>
      <c r="H50" s="897" t="s">
        <v>385</v>
      </c>
      <c r="I50" s="1889"/>
    </row>
    <row r="51" spans="1:9" ht="17.100000000000001" customHeight="1" x14ac:dyDescent="0.25">
      <c r="A51" s="2075"/>
      <c r="B51" s="895" t="s">
        <v>823</v>
      </c>
      <c r="C51" s="904">
        <v>0</v>
      </c>
      <c r="D51" s="904">
        <v>0</v>
      </c>
      <c r="E51" s="904">
        <v>0</v>
      </c>
      <c r="F51" s="904">
        <v>0</v>
      </c>
      <c r="G51" s="904">
        <v>0</v>
      </c>
      <c r="H51" s="897" t="s">
        <v>386</v>
      </c>
      <c r="I51" s="1889"/>
    </row>
    <row r="52" spans="1:9" ht="17.100000000000001" customHeight="1" x14ac:dyDescent="0.25">
      <c r="A52" s="2075"/>
      <c r="B52" s="895" t="s">
        <v>824</v>
      </c>
      <c r="C52" s="904">
        <v>1</v>
      </c>
      <c r="D52" s="904">
        <v>0</v>
      </c>
      <c r="E52" s="904">
        <v>0</v>
      </c>
      <c r="F52" s="904">
        <v>0</v>
      </c>
      <c r="G52" s="904">
        <f t="shared" ref="G52:G70" si="4">SUM(C52:F52)</f>
        <v>1</v>
      </c>
      <c r="H52" s="897" t="s">
        <v>410</v>
      </c>
      <c r="I52" s="1889"/>
    </row>
    <row r="53" spans="1:9" ht="17.100000000000001" customHeight="1" thickBot="1" x14ac:dyDescent="0.3">
      <c r="A53" s="2075"/>
      <c r="B53" s="898" t="s">
        <v>522</v>
      </c>
      <c r="C53" s="904">
        <v>3</v>
      </c>
      <c r="D53" s="904">
        <v>1</v>
      </c>
      <c r="E53" s="904">
        <v>0</v>
      </c>
      <c r="F53" s="904">
        <v>10</v>
      </c>
      <c r="G53" s="904">
        <f t="shared" si="4"/>
        <v>14</v>
      </c>
      <c r="H53" s="899" t="s">
        <v>495</v>
      </c>
      <c r="I53" s="1889"/>
    </row>
    <row r="54" spans="1:9" ht="17.100000000000001" customHeight="1" thickBot="1" x14ac:dyDescent="0.3">
      <c r="A54" s="2076"/>
      <c r="B54" s="900" t="s">
        <v>517</v>
      </c>
      <c r="C54" s="911">
        <f>SUM(C47:C53)</f>
        <v>251</v>
      </c>
      <c r="D54" s="911">
        <f>SUM(D47:D53)</f>
        <v>15</v>
      </c>
      <c r="E54" s="911">
        <f>SUM(E47:E53)</f>
        <v>3</v>
      </c>
      <c r="F54" s="911">
        <f>SUM(F47:F53)</f>
        <v>22</v>
      </c>
      <c r="G54" s="911">
        <f t="shared" si="4"/>
        <v>291</v>
      </c>
      <c r="H54" s="901" t="s">
        <v>372</v>
      </c>
      <c r="I54" s="2077"/>
    </row>
    <row r="55" spans="1:9" ht="17.100000000000001" customHeight="1" x14ac:dyDescent="0.25">
      <c r="A55" s="2078" t="s">
        <v>358</v>
      </c>
      <c r="B55" s="892" t="s">
        <v>518</v>
      </c>
      <c r="C55" s="917">
        <v>0</v>
      </c>
      <c r="D55" s="917">
        <v>0</v>
      </c>
      <c r="E55" s="917">
        <v>0</v>
      </c>
      <c r="F55" s="917">
        <v>0</v>
      </c>
      <c r="G55" s="903">
        <f t="shared" si="4"/>
        <v>0</v>
      </c>
      <c r="H55" s="894" t="s">
        <v>373</v>
      </c>
      <c r="I55" s="1977" t="s">
        <v>491</v>
      </c>
    </row>
    <row r="56" spans="1:9" ht="17.100000000000001" customHeight="1" x14ac:dyDescent="0.25">
      <c r="A56" s="2075"/>
      <c r="B56" s="895" t="s">
        <v>519</v>
      </c>
      <c r="C56" s="918">
        <v>0</v>
      </c>
      <c r="D56" s="918">
        <v>0</v>
      </c>
      <c r="E56" s="918">
        <v>0</v>
      </c>
      <c r="F56" s="918">
        <v>0</v>
      </c>
      <c r="G56" s="904">
        <f t="shared" si="4"/>
        <v>0</v>
      </c>
      <c r="H56" s="897" t="s">
        <v>374</v>
      </c>
      <c r="I56" s="1562"/>
    </row>
    <row r="57" spans="1:9" ht="17.100000000000001" customHeight="1" x14ac:dyDescent="0.25">
      <c r="A57" s="2075"/>
      <c r="B57" s="895" t="s">
        <v>520</v>
      </c>
      <c r="C57" s="918">
        <v>0</v>
      </c>
      <c r="D57" s="918">
        <v>0</v>
      </c>
      <c r="E57" s="918">
        <v>0</v>
      </c>
      <c r="F57" s="918">
        <v>0</v>
      </c>
      <c r="G57" s="904">
        <f t="shared" si="4"/>
        <v>0</v>
      </c>
      <c r="H57" s="897" t="s">
        <v>376</v>
      </c>
      <c r="I57" s="1562"/>
    </row>
    <row r="58" spans="1:9" ht="17.100000000000001" customHeight="1" x14ac:dyDescent="0.25">
      <c r="A58" s="2075"/>
      <c r="B58" s="895" t="s">
        <v>521</v>
      </c>
      <c r="C58" s="918">
        <v>0</v>
      </c>
      <c r="D58" s="918">
        <v>0</v>
      </c>
      <c r="E58" s="918">
        <v>0</v>
      </c>
      <c r="F58" s="918">
        <v>0</v>
      </c>
      <c r="G58" s="904">
        <f t="shared" si="4"/>
        <v>0</v>
      </c>
      <c r="H58" s="897" t="s">
        <v>385</v>
      </c>
      <c r="I58" s="1562"/>
    </row>
    <row r="59" spans="1:9" ht="17.100000000000001" customHeight="1" x14ac:dyDescent="0.25">
      <c r="A59" s="2075"/>
      <c r="B59" s="895" t="s">
        <v>823</v>
      </c>
      <c r="C59" s="918">
        <v>0</v>
      </c>
      <c r="D59" s="918">
        <v>0</v>
      </c>
      <c r="E59" s="918">
        <v>0</v>
      </c>
      <c r="F59" s="918">
        <v>0</v>
      </c>
      <c r="G59" s="904">
        <f t="shared" si="4"/>
        <v>0</v>
      </c>
      <c r="H59" s="897" t="s">
        <v>386</v>
      </c>
      <c r="I59" s="1562"/>
    </row>
    <row r="60" spans="1:9" ht="17.100000000000001" customHeight="1" x14ac:dyDescent="0.25">
      <c r="A60" s="2075"/>
      <c r="B60" s="895" t="s">
        <v>824</v>
      </c>
      <c r="C60" s="918">
        <v>0</v>
      </c>
      <c r="D60" s="918">
        <v>0</v>
      </c>
      <c r="E60" s="918">
        <v>0</v>
      </c>
      <c r="F60" s="918">
        <v>0</v>
      </c>
      <c r="G60" s="904">
        <f t="shared" si="4"/>
        <v>0</v>
      </c>
      <c r="H60" s="897" t="s">
        <v>410</v>
      </c>
      <c r="I60" s="1562"/>
    </row>
    <row r="61" spans="1:9" ht="17.100000000000001" customHeight="1" thickBot="1" x14ac:dyDescent="0.3">
      <c r="A61" s="2075"/>
      <c r="B61" s="898" t="s">
        <v>522</v>
      </c>
      <c r="C61" s="908">
        <v>0</v>
      </c>
      <c r="D61" s="908">
        <v>0</v>
      </c>
      <c r="E61" s="908">
        <v>2</v>
      </c>
      <c r="F61" s="908">
        <v>0</v>
      </c>
      <c r="G61" s="908">
        <f t="shared" si="4"/>
        <v>2</v>
      </c>
      <c r="H61" s="899" t="s">
        <v>495</v>
      </c>
      <c r="I61" s="1562"/>
    </row>
    <row r="62" spans="1:9" ht="17.100000000000001" customHeight="1" thickBot="1" x14ac:dyDescent="0.3">
      <c r="A62" s="2075"/>
      <c r="B62" s="900" t="s">
        <v>517</v>
      </c>
      <c r="C62" s="911">
        <f>SUM(C55:C61)</f>
        <v>0</v>
      </c>
      <c r="D62" s="911">
        <v>0</v>
      </c>
      <c r="E62" s="911">
        <f>SUM(E55:E61)</f>
        <v>2</v>
      </c>
      <c r="F62" s="911">
        <v>0</v>
      </c>
      <c r="G62" s="911">
        <f t="shared" si="4"/>
        <v>2</v>
      </c>
      <c r="H62" s="901" t="s">
        <v>372</v>
      </c>
      <c r="I62" s="2091"/>
    </row>
    <row r="63" spans="1:9" ht="17.100000000000001" customHeight="1" x14ac:dyDescent="0.25">
      <c r="A63" s="2088" t="s">
        <v>352</v>
      </c>
      <c r="B63" s="919" t="s">
        <v>518</v>
      </c>
      <c r="C63" s="925">
        <v>9199</v>
      </c>
      <c r="D63" s="925">
        <v>528</v>
      </c>
      <c r="E63" s="925">
        <v>225</v>
      </c>
      <c r="F63" s="925">
        <v>186</v>
      </c>
      <c r="G63" s="925">
        <f t="shared" si="4"/>
        <v>10138</v>
      </c>
      <c r="H63" s="920" t="s">
        <v>373</v>
      </c>
      <c r="I63" s="2085" t="s">
        <v>686</v>
      </c>
    </row>
    <row r="64" spans="1:9" ht="17.100000000000001" customHeight="1" x14ac:dyDescent="0.25">
      <c r="A64" s="2089"/>
      <c r="B64" s="924" t="s">
        <v>519</v>
      </c>
      <c r="C64" s="925">
        <v>33</v>
      </c>
      <c r="D64" s="925">
        <v>14</v>
      </c>
      <c r="E64" s="925">
        <v>15</v>
      </c>
      <c r="F64" s="925">
        <v>16</v>
      </c>
      <c r="G64" s="925">
        <f t="shared" si="4"/>
        <v>78</v>
      </c>
      <c r="H64" s="926" t="s">
        <v>374</v>
      </c>
      <c r="I64" s="2086"/>
    </row>
    <row r="65" spans="1:9" ht="17.100000000000001" customHeight="1" x14ac:dyDescent="0.25">
      <c r="A65" s="2089"/>
      <c r="B65" s="924" t="s">
        <v>520</v>
      </c>
      <c r="C65" s="925">
        <v>268</v>
      </c>
      <c r="D65" s="925">
        <v>555</v>
      </c>
      <c r="E65" s="925">
        <v>126</v>
      </c>
      <c r="F65" s="925">
        <v>6</v>
      </c>
      <c r="G65" s="925">
        <f t="shared" si="4"/>
        <v>955</v>
      </c>
      <c r="H65" s="926" t="s">
        <v>376</v>
      </c>
      <c r="I65" s="2086"/>
    </row>
    <row r="66" spans="1:9" ht="17.100000000000001" customHeight="1" x14ac:dyDescent="0.25">
      <c r="A66" s="2089"/>
      <c r="B66" s="924" t="s">
        <v>521</v>
      </c>
      <c r="C66" s="925">
        <v>29</v>
      </c>
      <c r="D66" s="925">
        <v>247</v>
      </c>
      <c r="E66" s="925">
        <v>105</v>
      </c>
      <c r="F66" s="925">
        <v>7</v>
      </c>
      <c r="G66" s="925">
        <f t="shared" si="4"/>
        <v>388</v>
      </c>
      <c r="H66" s="926" t="s">
        <v>385</v>
      </c>
      <c r="I66" s="2086"/>
    </row>
    <row r="67" spans="1:9" ht="17.100000000000001" customHeight="1" x14ac:dyDescent="0.25">
      <c r="A67" s="2089"/>
      <c r="B67" s="924" t="s">
        <v>823</v>
      </c>
      <c r="C67" s="925">
        <v>38</v>
      </c>
      <c r="D67" s="925">
        <v>74</v>
      </c>
      <c r="E67" s="925">
        <v>20</v>
      </c>
      <c r="F67" s="925">
        <v>60</v>
      </c>
      <c r="G67" s="925">
        <f t="shared" si="4"/>
        <v>192</v>
      </c>
      <c r="H67" s="926" t="s">
        <v>386</v>
      </c>
      <c r="I67" s="2086"/>
    </row>
    <row r="68" spans="1:9" ht="17.100000000000001" customHeight="1" x14ac:dyDescent="0.25">
      <c r="A68" s="2089"/>
      <c r="B68" s="924" t="s">
        <v>824</v>
      </c>
      <c r="C68" s="925">
        <v>98</v>
      </c>
      <c r="D68" s="925">
        <v>340</v>
      </c>
      <c r="E68" s="925">
        <v>220</v>
      </c>
      <c r="F68" s="925">
        <v>57</v>
      </c>
      <c r="G68" s="925">
        <f t="shared" si="4"/>
        <v>715</v>
      </c>
      <c r="H68" s="926" t="s">
        <v>410</v>
      </c>
      <c r="I68" s="2086"/>
    </row>
    <row r="69" spans="1:9" ht="17.100000000000001" customHeight="1" thickBot="1" x14ac:dyDescent="0.3">
      <c r="A69" s="2089"/>
      <c r="B69" s="922" t="s">
        <v>522</v>
      </c>
      <c r="C69" s="925">
        <v>1130</v>
      </c>
      <c r="D69" s="925">
        <v>75</v>
      </c>
      <c r="E69" s="925">
        <v>89</v>
      </c>
      <c r="F69" s="925">
        <v>50</v>
      </c>
      <c r="G69" s="925">
        <f t="shared" si="4"/>
        <v>1344</v>
      </c>
      <c r="H69" s="921" t="s">
        <v>495</v>
      </c>
      <c r="I69" s="2086"/>
    </row>
    <row r="70" spans="1:9" ht="17.100000000000001" customHeight="1" thickBot="1" x14ac:dyDescent="0.3">
      <c r="A70" s="2090"/>
      <c r="B70" s="900" t="s">
        <v>517</v>
      </c>
      <c r="C70" s="911">
        <f>SUM(C63:C69)</f>
        <v>10795</v>
      </c>
      <c r="D70" s="911">
        <f>SUM(D63:D69)</f>
        <v>1833</v>
      </c>
      <c r="E70" s="911">
        <f>SUM(E63:E69)</f>
        <v>800</v>
      </c>
      <c r="F70" s="911">
        <f>SUM(F63:F69)</f>
        <v>382</v>
      </c>
      <c r="G70" s="911">
        <f t="shared" si="4"/>
        <v>13810</v>
      </c>
      <c r="H70" s="901" t="s">
        <v>372</v>
      </c>
      <c r="I70" s="2087"/>
    </row>
    <row r="71" spans="1:9" ht="15" customHeight="1" x14ac:dyDescent="0.25">
      <c r="B71" s="923"/>
      <c r="C71" s="923"/>
      <c r="D71" s="923"/>
      <c r="E71" s="923"/>
      <c r="F71" s="923"/>
      <c r="G71" s="923"/>
    </row>
    <row r="72" spans="1:9" ht="15.75" x14ac:dyDescent="0.25">
      <c r="B72" s="326"/>
      <c r="C72" s="326"/>
      <c r="D72" s="326"/>
      <c r="E72" s="326"/>
      <c r="F72" s="326"/>
      <c r="G72" s="326"/>
    </row>
    <row r="73" spans="1:9" ht="15.75" x14ac:dyDescent="0.25">
      <c r="B73" s="326"/>
      <c r="C73" s="326"/>
      <c r="D73" s="326"/>
      <c r="E73" s="326"/>
      <c r="F73" s="326"/>
      <c r="G73" s="326"/>
    </row>
    <row r="74" spans="1:9" ht="15.75" x14ac:dyDescent="0.25">
      <c r="B74" s="326"/>
      <c r="C74" s="326"/>
      <c r="D74" s="326"/>
      <c r="E74" s="326"/>
      <c r="F74" s="326"/>
      <c r="G74" s="326"/>
    </row>
    <row r="75" spans="1:9" ht="15.75" x14ac:dyDescent="0.25">
      <c r="B75" s="326"/>
      <c r="C75" s="326"/>
      <c r="D75" s="326"/>
      <c r="E75" s="326"/>
      <c r="F75" s="326"/>
      <c r="G75" s="326"/>
    </row>
    <row r="76" spans="1:9" ht="15.75" x14ac:dyDescent="0.25">
      <c r="B76" s="326"/>
      <c r="C76" s="326"/>
      <c r="D76" s="326"/>
      <c r="E76" s="326"/>
      <c r="F76" s="326"/>
      <c r="G76" s="326"/>
    </row>
    <row r="77" spans="1:9" ht="15.75" x14ac:dyDescent="0.25">
      <c r="B77" s="326"/>
      <c r="C77" s="326"/>
      <c r="D77" s="326"/>
      <c r="E77" s="326"/>
      <c r="F77" s="326"/>
      <c r="G77" s="326"/>
    </row>
    <row r="78" spans="1:9" ht="15.75" x14ac:dyDescent="0.25">
      <c r="B78" s="326"/>
      <c r="C78" s="326"/>
      <c r="D78" s="326"/>
      <c r="E78" s="326"/>
      <c r="F78" s="326"/>
      <c r="G78" s="326"/>
    </row>
    <row r="79" spans="1:9" ht="15.75" x14ac:dyDescent="0.25">
      <c r="B79" s="326"/>
      <c r="C79" s="326"/>
      <c r="D79" s="326"/>
      <c r="E79" s="326"/>
      <c r="F79" s="326"/>
      <c r="G79" s="326"/>
    </row>
    <row r="80" spans="1:9" ht="15.75" x14ac:dyDescent="0.25">
      <c r="B80" s="326"/>
      <c r="C80" s="326"/>
      <c r="D80" s="326"/>
      <c r="E80" s="326"/>
      <c r="F80" s="326"/>
      <c r="G80" s="326"/>
    </row>
    <row r="81" spans="2:7" ht="15.75" x14ac:dyDescent="0.25">
      <c r="B81" s="326"/>
      <c r="C81" s="326"/>
      <c r="D81" s="326"/>
      <c r="E81" s="326"/>
      <c r="F81" s="326"/>
      <c r="G81" s="326"/>
    </row>
    <row r="82" spans="2:7" ht="15.75" x14ac:dyDescent="0.25">
      <c r="B82" s="326"/>
      <c r="C82" s="326"/>
      <c r="D82" s="326"/>
      <c r="E82" s="326"/>
      <c r="F82" s="326"/>
      <c r="G82" s="326"/>
    </row>
    <row r="83" spans="2:7" ht="15.75" x14ac:dyDescent="0.25">
      <c r="B83" s="326"/>
      <c r="C83" s="326"/>
      <c r="D83" s="326"/>
      <c r="E83" s="326"/>
      <c r="F83" s="326"/>
      <c r="G83" s="326"/>
    </row>
    <row r="84" spans="2:7" ht="15.75" x14ac:dyDescent="0.25">
      <c r="B84" s="326"/>
      <c r="C84" s="326"/>
      <c r="D84" s="326"/>
      <c r="E84" s="326"/>
      <c r="F84" s="326"/>
      <c r="G84" s="326"/>
    </row>
    <row r="85" spans="2:7" ht="15.75" x14ac:dyDescent="0.25">
      <c r="B85" s="326"/>
      <c r="C85" s="326"/>
      <c r="D85" s="326"/>
      <c r="E85" s="326"/>
      <c r="F85" s="326"/>
      <c r="G85" s="326"/>
    </row>
    <row r="86" spans="2:7" ht="15.75" x14ac:dyDescent="0.25">
      <c r="B86" s="326"/>
      <c r="C86" s="326"/>
      <c r="D86" s="326"/>
      <c r="E86" s="326"/>
      <c r="F86" s="326"/>
      <c r="G86" s="326"/>
    </row>
    <row r="87" spans="2:7" ht="15.75" x14ac:dyDescent="0.25">
      <c r="B87" s="326"/>
      <c r="C87" s="326"/>
      <c r="D87" s="326"/>
      <c r="E87" s="326"/>
      <c r="F87" s="326"/>
      <c r="G87" s="326"/>
    </row>
    <row r="88" spans="2:7" ht="15.75" x14ac:dyDescent="0.25">
      <c r="B88" s="326"/>
      <c r="C88" s="326"/>
      <c r="D88" s="326"/>
      <c r="E88" s="326"/>
      <c r="F88" s="326"/>
      <c r="G88" s="326"/>
    </row>
    <row r="89" spans="2:7" ht="15.75" x14ac:dyDescent="0.25">
      <c r="B89" s="326"/>
      <c r="C89" s="326"/>
      <c r="D89" s="326"/>
      <c r="E89" s="326"/>
      <c r="F89" s="326"/>
      <c r="G89" s="326"/>
    </row>
    <row r="90" spans="2:7" ht="15.75" x14ac:dyDescent="0.25">
      <c r="B90" s="326"/>
      <c r="C90" s="326"/>
      <c r="D90" s="326"/>
      <c r="E90" s="326"/>
      <c r="F90" s="326"/>
      <c r="G90" s="326"/>
    </row>
    <row r="91" spans="2:7" ht="15.75" x14ac:dyDescent="0.25">
      <c r="B91" s="326"/>
      <c r="C91" s="326"/>
      <c r="D91" s="326"/>
      <c r="E91" s="326"/>
      <c r="F91" s="326"/>
      <c r="G91" s="326"/>
    </row>
    <row r="92" spans="2:7" ht="15.75" x14ac:dyDescent="0.25">
      <c r="B92" s="326"/>
      <c r="C92" s="326"/>
      <c r="D92" s="326"/>
      <c r="E92" s="326"/>
      <c r="F92" s="326"/>
      <c r="G92" s="326"/>
    </row>
    <row r="93" spans="2:7" ht="15.75" x14ac:dyDescent="0.25">
      <c r="B93" s="326"/>
      <c r="C93" s="326"/>
      <c r="D93" s="326"/>
      <c r="E93" s="326"/>
      <c r="F93" s="326"/>
      <c r="G93" s="326"/>
    </row>
    <row r="94" spans="2:7" ht="15.75" x14ac:dyDescent="0.25">
      <c r="B94" s="326"/>
      <c r="C94" s="326"/>
      <c r="D94" s="326"/>
      <c r="E94" s="326"/>
      <c r="F94" s="326"/>
      <c r="G94" s="326"/>
    </row>
    <row r="95" spans="2:7" ht="15.75" x14ac:dyDescent="0.25">
      <c r="B95" s="326"/>
      <c r="C95" s="326"/>
      <c r="D95" s="326"/>
      <c r="E95" s="326"/>
      <c r="F95" s="326"/>
      <c r="G95" s="326"/>
    </row>
    <row r="96" spans="2:7" ht="15.75" x14ac:dyDescent="0.25">
      <c r="B96" s="326"/>
      <c r="C96" s="326"/>
      <c r="D96" s="326"/>
      <c r="E96" s="326"/>
      <c r="F96" s="326"/>
      <c r="G96" s="326"/>
    </row>
    <row r="97" spans="2:7" ht="15.75" x14ac:dyDescent="0.25">
      <c r="B97" s="326"/>
      <c r="C97" s="326"/>
      <c r="D97" s="326"/>
      <c r="E97" s="326"/>
      <c r="F97" s="326"/>
      <c r="G97" s="326"/>
    </row>
    <row r="98" spans="2:7" ht="15.75" x14ac:dyDescent="0.25">
      <c r="B98" s="326"/>
      <c r="C98" s="326"/>
      <c r="D98" s="326"/>
      <c r="E98" s="326"/>
      <c r="F98" s="326"/>
      <c r="G98" s="326"/>
    </row>
    <row r="99" spans="2:7" ht="15.75" x14ac:dyDescent="0.25">
      <c r="B99" s="326"/>
      <c r="C99" s="326"/>
      <c r="D99" s="326"/>
      <c r="E99" s="326"/>
      <c r="F99" s="326"/>
      <c r="G99" s="326"/>
    </row>
    <row r="100" spans="2:7" ht="15.75" x14ac:dyDescent="0.25">
      <c r="B100" s="326"/>
      <c r="C100" s="326"/>
      <c r="D100" s="326"/>
      <c r="E100" s="326"/>
      <c r="F100" s="326"/>
      <c r="G100" s="326"/>
    </row>
    <row r="101" spans="2:7" ht="15.75" x14ac:dyDescent="0.25">
      <c r="B101" s="326"/>
      <c r="C101" s="326"/>
      <c r="D101" s="326"/>
      <c r="E101" s="326"/>
      <c r="F101" s="326"/>
      <c r="G101" s="326"/>
    </row>
    <row r="102" spans="2:7" ht="15.75" x14ac:dyDescent="0.25">
      <c r="B102" s="326"/>
      <c r="C102" s="326"/>
      <c r="D102" s="326"/>
      <c r="E102" s="326"/>
      <c r="F102" s="326"/>
      <c r="G102" s="326"/>
    </row>
    <row r="103" spans="2:7" ht="15.75" x14ac:dyDescent="0.25">
      <c r="B103" s="326"/>
      <c r="C103" s="326"/>
      <c r="D103" s="326"/>
      <c r="E103" s="326"/>
      <c r="F103" s="326"/>
      <c r="G103" s="326"/>
    </row>
    <row r="104" spans="2:7" ht="15.75" x14ac:dyDescent="0.25">
      <c r="B104" s="326"/>
      <c r="C104" s="326"/>
      <c r="D104" s="326"/>
      <c r="E104" s="326"/>
      <c r="F104" s="326"/>
      <c r="G104" s="326"/>
    </row>
    <row r="105" spans="2:7" ht="15.75" x14ac:dyDescent="0.25">
      <c r="B105" s="326"/>
      <c r="C105" s="326"/>
      <c r="D105" s="326"/>
      <c r="E105" s="326"/>
      <c r="F105" s="326"/>
      <c r="G105" s="326"/>
    </row>
    <row r="106" spans="2:7" ht="15.75" x14ac:dyDescent="0.25">
      <c r="B106" s="326"/>
      <c r="C106" s="326"/>
      <c r="D106" s="326"/>
      <c r="E106" s="326"/>
      <c r="F106" s="326"/>
      <c r="G106" s="326"/>
    </row>
    <row r="107" spans="2:7" ht="15.75" x14ac:dyDescent="0.25">
      <c r="B107" s="326"/>
      <c r="C107" s="326"/>
      <c r="D107" s="326"/>
      <c r="E107" s="326"/>
      <c r="F107" s="326"/>
      <c r="G107" s="326"/>
    </row>
    <row r="108" spans="2:7" ht="15.75" x14ac:dyDescent="0.25">
      <c r="B108" s="326"/>
      <c r="C108" s="326"/>
      <c r="D108" s="326"/>
      <c r="E108" s="326"/>
      <c r="F108" s="326"/>
      <c r="G108" s="326"/>
    </row>
    <row r="109" spans="2:7" ht="15.75" x14ac:dyDescent="0.25">
      <c r="B109" s="326"/>
      <c r="C109" s="326"/>
      <c r="D109" s="326"/>
      <c r="E109" s="326"/>
      <c r="F109" s="326"/>
      <c r="G109" s="326"/>
    </row>
    <row r="110" spans="2:7" ht="15.75" x14ac:dyDescent="0.25">
      <c r="B110" s="326"/>
      <c r="C110" s="326"/>
      <c r="D110" s="326"/>
      <c r="E110" s="326"/>
      <c r="F110" s="326"/>
      <c r="G110" s="326"/>
    </row>
    <row r="111" spans="2:7" ht="15.75" x14ac:dyDescent="0.25">
      <c r="B111" s="326"/>
      <c r="C111" s="326"/>
      <c r="D111" s="326"/>
      <c r="E111" s="326"/>
      <c r="F111" s="326"/>
      <c r="G111" s="326"/>
    </row>
    <row r="112" spans="2:7" ht="15.75" x14ac:dyDescent="0.25">
      <c r="B112" s="326"/>
      <c r="C112" s="326"/>
      <c r="D112" s="326"/>
      <c r="E112" s="326"/>
      <c r="F112" s="326"/>
      <c r="G112" s="326"/>
    </row>
    <row r="113" spans="2:7" ht="15.75" x14ac:dyDescent="0.25">
      <c r="B113" s="326"/>
      <c r="C113" s="326"/>
      <c r="D113" s="326"/>
      <c r="E113" s="326"/>
      <c r="F113" s="326"/>
      <c r="G113" s="326"/>
    </row>
    <row r="114" spans="2:7" ht="15.75" x14ac:dyDescent="0.25">
      <c r="B114" s="326"/>
      <c r="C114" s="326"/>
      <c r="D114" s="326"/>
      <c r="E114" s="326"/>
      <c r="F114" s="326"/>
      <c r="G114" s="326"/>
    </row>
    <row r="115" spans="2:7" ht="15.75" x14ac:dyDescent="0.25">
      <c r="B115" s="326"/>
      <c r="C115" s="326"/>
      <c r="D115" s="326"/>
      <c r="E115" s="326"/>
      <c r="F115" s="326"/>
      <c r="G115" s="326"/>
    </row>
    <row r="116" spans="2:7" ht="15.75" x14ac:dyDescent="0.25">
      <c r="B116" s="326"/>
      <c r="C116" s="326"/>
      <c r="D116" s="326"/>
      <c r="E116" s="326"/>
      <c r="F116" s="326"/>
      <c r="G116" s="326"/>
    </row>
    <row r="117" spans="2:7" ht="15.75" x14ac:dyDescent="0.25">
      <c r="B117" s="326"/>
      <c r="C117" s="326"/>
      <c r="D117" s="326"/>
      <c r="E117" s="326"/>
      <c r="F117" s="326"/>
      <c r="G117" s="326"/>
    </row>
    <row r="140" spans="8:8" x14ac:dyDescent="0.25">
      <c r="H140" s="13"/>
    </row>
    <row r="141" spans="8:8" x14ac:dyDescent="0.25">
      <c r="H141" s="13"/>
    </row>
    <row r="142" spans="8:8" x14ac:dyDescent="0.25">
      <c r="H142" s="13"/>
    </row>
    <row r="143" spans="8:8" x14ac:dyDescent="0.25">
      <c r="H143" s="13"/>
    </row>
    <row r="144" spans="8:8" x14ac:dyDescent="0.25">
      <c r="H144" s="13"/>
    </row>
    <row r="145" spans="8:8" x14ac:dyDescent="0.25">
      <c r="H145" s="13"/>
    </row>
    <row r="146" spans="8:8" x14ac:dyDescent="0.25">
      <c r="H146" s="13"/>
    </row>
    <row r="147" spans="8:8" x14ac:dyDescent="0.25">
      <c r="H147" s="373"/>
    </row>
    <row r="148" spans="8:8" x14ac:dyDescent="0.25">
      <c r="H148" s="13"/>
    </row>
    <row r="218" spans="8:8" x14ac:dyDescent="0.25">
      <c r="H218" s="13"/>
    </row>
    <row r="219" spans="8:8" x14ac:dyDescent="0.25">
      <c r="H219" s="13"/>
    </row>
    <row r="220" spans="8:8" x14ac:dyDescent="0.25">
      <c r="H220" s="13"/>
    </row>
    <row r="221" spans="8:8" x14ac:dyDescent="0.25">
      <c r="H221" s="13"/>
    </row>
    <row r="222" spans="8:8" x14ac:dyDescent="0.25">
      <c r="H222" s="13"/>
    </row>
    <row r="223" spans="8:8" x14ac:dyDescent="0.25">
      <c r="H223" s="13"/>
    </row>
    <row r="224" spans="8:8" x14ac:dyDescent="0.25">
      <c r="H224" s="13"/>
    </row>
    <row r="225" spans="8:8" ht="15.75" thickBot="1" x14ac:dyDescent="0.3">
      <c r="H225" s="374"/>
    </row>
    <row r="226" spans="8:8" x14ac:dyDescent="0.25">
      <c r="H226" s="13"/>
    </row>
    <row r="280" spans="8:8" x14ac:dyDescent="0.25">
      <c r="H280" s="13"/>
    </row>
    <row r="281" spans="8:8" x14ac:dyDescent="0.25">
      <c r="H281" s="13"/>
    </row>
    <row r="282" spans="8:8" x14ac:dyDescent="0.25">
      <c r="H282" s="13"/>
    </row>
    <row r="283" spans="8:8" x14ac:dyDescent="0.25">
      <c r="H283" s="13"/>
    </row>
    <row r="284" spans="8:8" x14ac:dyDescent="0.25">
      <c r="H284" s="13"/>
    </row>
    <row r="285" spans="8:8" x14ac:dyDescent="0.25">
      <c r="H285" s="13"/>
    </row>
    <row r="286" spans="8:8" x14ac:dyDescent="0.25">
      <c r="H286" s="13"/>
    </row>
    <row r="287" spans="8:8" x14ac:dyDescent="0.25">
      <c r="H287" s="373"/>
    </row>
    <row r="288" spans="8:8" x14ac:dyDescent="0.25">
      <c r="H288" s="13"/>
    </row>
    <row r="358" spans="8:8" x14ac:dyDescent="0.25">
      <c r="H358" s="13"/>
    </row>
    <row r="421" spans="8:8" x14ac:dyDescent="0.25">
      <c r="H421" s="13"/>
    </row>
    <row r="422" spans="8:8" x14ac:dyDescent="0.25">
      <c r="H422" s="13"/>
    </row>
    <row r="423" spans="8:8" x14ac:dyDescent="0.25">
      <c r="H423" s="13"/>
    </row>
    <row r="424" spans="8:8" x14ac:dyDescent="0.25">
      <c r="H424" s="13"/>
    </row>
    <row r="425" spans="8:8" x14ac:dyDescent="0.25">
      <c r="H425" s="13"/>
    </row>
    <row r="426" spans="8:8" x14ac:dyDescent="0.25">
      <c r="H426" s="13"/>
    </row>
    <row r="427" spans="8:8" x14ac:dyDescent="0.25">
      <c r="H427" s="13"/>
    </row>
    <row r="428" spans="8:8" x14ac:dyDescent="0.25">
      <c r="H428" s="13"/>
    </row>
    <row r="429" spans="8:8" x14ac:dyDescent="0.25">
      <c r="H429" s="13"/>
    </row>
    <row r="476" spans="8:8" ht="15.75" thickBot="1" x14ac:dyDescent="0.3"/>
    <row r="477" spans="8:8" x14ac:dyDescent="0.25">
      <c r="H477" s="375"/>
    </row>
    <row r="478" spans="8:8" x14ac:dyDescent="0.25">
      <c r="H478" s="13"/>
    </row>
    <row r="479" spans="8:8" x14ac:dyDescent="0.25">
      <c r="H479" s="13"/>
    </row>
    <row r="480" spans="8:8" x14ac:dyDescent="0.25">
      <c r="H480" s="13"/>
    </row>
    <row r="481" spans="8:8" x14ac:dyDescent="0.25">
      <c r="H481" s="13"/>
    </row>
    <row r="482" spans="8:8" x14ac:dyDescent="0.25">
      <c r="H482" s="13"/>
    </row>
    <row r="483" spans="8:8" x14ac:dyDescent="0.25">
      <c r="H483" s="13"/>
    </row>
    <row r="484" spans="8:8" ht="15.75" thickBot="1" x14ac:dyDescent="0.3">
      <c r="H484" s="374"/>
    </row>
    <row r="485" spans="8:8" x14ac:dyDescent="0.25">
      <c r="H485" s="375"/>
    </row>
    <row r="486" spans="8:8" x14ac:dyDescent="0.25">
      <c r="H486" s="13"/>
    </row>
    <row r="487" spans="8:8" x14ac:dyDescent="0.25">
      <c r="H487" s="13"/>
    </row>
    <row r="488" spans="8:8" x14ac:dyDescent="0.25">
      <c r="H488" s="13"/>
    </row>
    <row r="489" spans="8:8" x14ac:dyDescent="0.25">
      <c r="H489" s="13"/>
    </row>
    <row r="490" spans="8:8" x14ac:dyDescent="0.25">
      <c r="H490" s="13"/>
    </row>
    <row r="491" spans="8:8" x14ac:dyDescent="0.25">
      <c r="H491" s="13"/>
    </row>
    <row r="492" spans="8:8" ht="15.75" thickBot="1" x14ac:dyDescent="0.3">
      <c r="H492" s="374"/>
    </row>
  </sheetData>
  <mergeCells count="25">
    <mergeCell ref="A1:I1"/>
    <mergeCell ref="A2:I2"/>
    <mergeCell ref="I55:I62"/>
    <mergeCell ref="A4:A5"/>
    <mergeCell ref="B4:B5"/>
    <mergeCell ref="C4:F4"/>
    <mergeCell ref="G4:G5"/>
    <mergeCell ref="I4:I5"/>
    <mergeCell ref="H4:H5"/>
    <mergeCell ref="H6:I6"/>
    <mergeCell ref="A7:A14"/>
    <mergeCell ref="I7:I14"/>
    <mergeCell ref="I63:I70"/>
    <mergeCell ref="A63:A70"/>
    <mergeCell ref="I15:I22"/>
    <mergeCell ref="I23:I30"/>
    <mergeCell ref="A31:A38"/>
    <mergeCell ref="I31:I38"/>
    <mergeCell ref="A39:A46"/>
    <mergeCell ref="I39:I46"/>
    <mergeCell ref="A15:A22"/>
    <mergeCell ref="A23:A30"/>
    <mergeCell ref="A55:A62"/>
    <mergeCell ref="A47:A54"/>
    <mergeCell ref="I47:I5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>
    <oddFooter>&amp;C&amp;14 &amp;"Arial,Bold"49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53"/>
  <sheetViews>
    <sheetView rightToLeft="1" view="pageBreakPreview" topLeftCell="A32" zoomScale="70" zoomScaleSheetLayoutView="70" workbookViewId="0">
      <selection activeCell="H8" sqref="H8"/>
    </sheetView>
  </sheetViews>
  <sheetFormatPr defaultRowHeight="15" x14ac:dyDescent="0.25"/>
  <cols>
    <col min="1" max="1" width="31.5703125" customWidth="1"/>
    <col min="2" max="2" width="22.85546875" customWidth="1"/>
    <col min="3" max="3" width="8.7109375" customWidth="1"/>
    <col min="4" max="4" width="7.42578125" customWidth="1"/>
    <col min="5" max="5" width="8.85546875" customWidth="1"/>
    <col min="6" max="6" width="12.85546875" customWidth="1"/>
    <col min="7" max="7" width="10.5703125" style="343" customWidth="1"/>
    <col min="8" max="8" width="28.140625" customWidth="1"/>
    <col min="9" max="9" width="33.7109375" customWidth="1"/>
  </cols>
  <sheetData>
    <row r="1" spans="1:9" ht="42.75" customHeight="1" x14ac:dyDescent="0.25">
      <c r="A1" s="1512" t="s">
        <v>1032</v>
      </c>
      <c r="B1" s="1512"/>
      <c r="C1" s="1512"/>
      <c r="D1" s="1512"/>
      <c r="E1" s="1512"/>
      <c r="F1" s="1512"/>
      <c r="G1" s="1512"/>
      <c r="H1" s="1512"/>
      <c r="I1" s="1512"/>
    </row>
    <row r="2" spans="1:9" ht="41.1" customHeight="1" x14ac:dyDescent="0.25">
      <c r="A2" s="1512" t="s">
        <v>1031</v>
      </c>
      <c r="B2" s="1512"/>
      <c r="C2" s="1512"/>
      <c r="D2" s="1512"/>
      <c r="E2" s="1512"/>
      <c r="F2" s="1512"/>
      <c r="G2" s="1512"/>
      <c r="H2" s="1512"/>
      <c r="I2" s="1512"/>
    </row>
    <row r="3" spans="1:9" s="453" customFormat="1" ht="26.1" customHeight="1" thickBot="1" x14ac:dyDescent="0.3">
      <c r="A3" s="707" t="s">
        <v>966</v>
      </c>
      <c r="B3" s="54"/>
      <c r="C3" s="54"/>
      <c r="D3" s="54"/>
      <c r="E3" s="54"/>
      <c r="F3" s="54"/>
      <c r="G3" s="712"/>
      <c r="H3" s="608"/>
      <c r="I3" s="54" t="s">
        <v>832</v>
      </c>
    </row>
    <row r="4" spans="1:9" ht="33.6" customHeight="1" thickBot="1" x14ac:dyDescent="0.3">
      <c r="A4" s="2104" t="s">
        <v>775</v>
      </c>
      <c r="B4" s="2079" t="s">
        <v>511</v>
      </c>
      <c r="C4" s="2081" t="s">
        <v>800</v>
      </c>
      <c r="D4" s="2081"/>
      <c r="E4" s="2081"/>
      <c r="F4" s="2081"/>
      <c r="G4" s="927" t="s">
        <v>517</v>
      </c>
      <c r="H4" s="2081" t="s">
        <v>368</v>
      </c>
      <c r="I4" s="2104" t="s">
        <v>855</v>
      </c>
    </row>
    <row r="5" spans="1:9" ht="33.75" customHeight="1" thickBot="1" x14ac:dyDescent="0.3">
      <c r="A5" s="2105"/>
      <c r="B5" s="2080"/>
      <c r="C5" s="885">
        <v>4</v>
      </c>
      <c r="D5" s="885">
        <v>6</v>
      </c>
      <c r="E5" s="885">
        <v>8</v>
      </c>
      <c r="F5" s="907" t="s">
        <v>640</v>
      </c>
      <c r="G5" s="928" t="s">
        <v>372</v>
      </c>
      <c r="H5" s="2080"/>
      <c r="I5" s="2105"/>
    </row>
    <row r="6" spans="1:9" ht="17.45" customHeight="1" thickBot="1" x14ac:dyDescent="0.3">
      <c r="A6" s="2106" t="s">
        <v>635</v>
      </c>
      <c r="B6" s="2106"/>
      <c r="C6" s="929"/>
      <c r="D6" s="929"/>
      <c r="E6" s="929"/>
      <c r="F6" s="929"/>
      <c r="G6" s="930"/>
      <c r="H6" s="940"/>
      <c r="I6" s="760" t="s">
        <v>699</v>
      </c>
    </row>
    <row r="7" spans="1:9" ht="17.45" customHeight="1" x14ac:dyDescent="0.25">
      <c r="A7" s="2095" t="s">
        <v>315</v>
      </c>
      <c r="B7" s="892" t="s">
        <v>518</v>
      </c>
      <c r="C7" s="914">
        <v>14</v>
      </c>
      <c r="D7" s="914">
        <v>1</v>
      </c>
      <c r="E7" s="914">
        <v>0</v>
      </c>
      <c r="F7" s="914">
        <v>0</v>
      </c>
      <c r="G7" s="914">
        <f>SUM(C7:F7)</f>
        <v>15</v>
      </c>
      <c r="H7" s="905" t="s">
        <v>373</v>
      </c>
      <c r="I7" s="2097" t="s">
        <v>492</v>
      </c>
    </row>
    <row r="8" spans="1:9" ht="17.45" customHeight="1" x14ac:dyDescent="0.25">
      <c r="A8" s="2095"/>
      <c r="B8" s="895" t="s">
        <v>519</v>
      </c>
      <c r="C8" s="904">
        <v>1</v>
      </c>
      <c r="D8" s="904">
        <v>0</v>
      </c>
      <c r="E8" s="904">
        <v>0</v>
      </c>
      <c r="F8" s="904">
        <v>0</v>
      </c>
      <c r="G8" s="904">
        <f>SUM(C8:F8)</f>
        <v>1</v>
      </c>
      <c r="H8" s="897" t="s">
        <v>374</v>
      </c>
      <c r="I8" s="2097"/>
    </row>
    <row r="9" spans="1:9" ht="17.45" customHeight="1" x14ac:dyDescent="0.25">
      <c r="A9" s="2095"/>
      <c r="B9" s="895" t="s">
        <v>520</v>
      </c>
      <c r="C9" s="904">
        <v>0</v>
      </c>
      <c r="D9" s="904">
        <v>0</v>
      </c>
      <c r="E9" s="904">
        <v>0</v>
      </c>
      <c r="F9" s="904">
        <v>0</v>
      </c>
      <c r="G9" s="904">
        <v>0</v>
      </c>
      <c r="H9" s="897" t="s">
        <v>376</v>
      </c>
      <c r="I9" s="2097"/>
    </row>
    <row r="10" spans="1:9" ht="17.45" customHeight="1" x14ac:dyDescent="0.25">
      <c r="A10" s="2095"/>
      <c r="B10" s="895" t="s">
        <v>521</v>
      </c>
      <c r="C10" s="904">
        <v>0</v>
      </c>
      <c r="D10" s="904">
        <v>0</v>
      </c>
      <c r="E10" s="904">
        <v>0</v>
      </c>
      <c r="F10" s="904">
        <v>0</v>
      </c>
      <c r="G10" s="904">
        <v>0</v>
      </c>
      <c r="H10" s="897" t="s">
        <v>385</v>
      </c>
      <c r="I10" s="2097"/>
    </row>
    <row r="11" spans="1:9" ht="17.45" customHeight="1" x14ac:dyDescent="0.25">
      <c r="A11" s="2095"/>
      <c r="B11" s="895" t="s">
        <v>823</v>
      </c>
      <c r="C11" s="904">
        <v>0</v>
      </c>
      <c r="D11" s="904">
        <v>0</v>
      </c>
      <c r="E11" s="904">
        <v>0</v>
      </c>
      <c r="F11" s="904">
        <v>0</v>
      </c>
      <c r="G11" s="904">
        <v>0</v>
      </c>
      <c r="H11" s="897" t="s">
        <v>386</v>
      </c>
      <c r="I11" s="2097"/>
    </row>
    <row r="12" spans="1:9" ht="17.45" customHeight="1" x14ac:dyDescent="0.25">
      <c r="A12" s="2095"/>
      <c r="B12" s="895" t="s">
        <v>824</v>
      </c>
      <c r="C12" s="904">
        <v>0</v>
      </c>
      <c r="D12" s="904">
        <v>0</v>
      </c>
      <c r="E12" s="904">
        <v>0</v>
      </c>
      <c r="F12" s="904">
        <v>0</v>
      </c>
      <c r="G12" s="904">
        <v>0</v>
      </c>
      <c r="H12" s="897" t="s">
        <v>410</v>
      </c>
      <c r="I12" s="2097"/>
    </row>
    <row r="13" spans="1:9" ht="17.45" customHeight="1" thickBot="1" x14ac:dyDescent="0.3">
      <c r="A13" s="2095"/>
      <c r="B13" s="898" t="s">
        <v>522</v>
      </c>
      <c r="C13" s="908">
        <v>0</v>
      </c>
      <c r="D13" s="908">
        <v>0</v>
      </c>
      <c r="E13" s="908">
        <v>0</v>
      </c>
      <c r="F13" s="908">
        <v>4</v>
      </c>
      <c r="G13" s="908">
        <f t="shared" ref="G13:G22" si="0">SUM(C13:F13)</f>
        <v>4</v>
      </c>
      <c r="H13" s="899" t="s">
        <v>495</v>
      </c>
      <c r="I13" s="2097"/>
    </row>
    <row r="14" spans="1:9" ht="17.45" customHeight="1" thickBot="1" x14ac:dyDescent="0.3">
      <c r="A14" s="2096"/>
      <c r="B14" s="900" t="s">
        <v>517</v>
      </c>
      <c r="C14" s="911">
        <f>SUM(C7:C13)</f>
        <v>15</v>
      </c>
      <c r="D14" s="911">
        <f>SUM(D7:D13)</f>
        <v>1</v>
      </c>
      <c r="E14" s="911">
        <v>0</v>
      </c>
      <c r="F14" s="911">
        <f>SUM(F7:F13)</f>
        <v>4</v>
      </c>
      <c r="G14" s="911">
        <f t="shared" si="0"/>
        <v>20</v>
      </c>
      <c r="H14" s="901" t="s">
        <v>372</v>
      </c>
      <c r="I14" s="2098"/>
    </row>
    <row r="15" spans="1:9" ht="17.45" customHeight="1" x14ac:dyDescent="0.25">
      <c r="A15" s="2099" t="s">
        <v>306</v>
      </c>
      <c r="B15" s="909" t="s">
        <v>518</v>
      </c>
      <c r="C15" s="941">
        <v>18</v>
      </c>
      <c r="D15" s="941">
        <v>3</v>
      </c>
      <c r="E15" s="941">
        <v>6</v>
      </c>
      <c r="F15" s="941">
        <v>0</v>
      </c>
      <c r="G15" s="941">
        <f t="shared" si="0"/>
        <v>27</v>
      </c>
      <c r="H15" s="905" t="s">
        <v>373</v>
      </c>
      <c r="I15" s="1875" t="s">
        <v>412</v>
      </c>
    </row>
    <row r="16" spans="1:9" ht="17.45" customHeight="1" x14ac:dyDescent="0.25">
      <c r="A16" s="2099"/>
      <c r="B16" s="895" t="s">
        <v>519</v>
      </c>
      <c r="C16" s="931">
        <v>0</v>
      </c>
      <c r="D16" s="931">
        <v>0</v>
      </c>
      <c r="E16" s="931">
        <v>0</v>
      </c>
      <c r="F16" s="931">
        <v>0</v>
      </c>
      <c r="G16" s="931">
        <f t="shared" si="0"/>
        <v>0</v>
      </c>
      <c r="H16" s="897" t="s">
        <v>374</v>
      </c>
      <c r="I16" s="1875"/>
    </row>
    <row r="17" spans="1:9" ht="17.45" customHeight="1" x14ac:dyDescent="0.25">
      <c r="A17" s="2099"/>
      <c r="B17" s="895" t="s">
        <v>520</v>
      </c>
      <c r="C17" s="931">
        <v>0</v>
      </c>
      <c r="D17" s="931">
        <v>0</v>
      </c>
      <c r="E17" s="931">
        <v>0</v>
      </c>
      <c r="F17" s="931">
        <v>0</v>
      </c>
      <c r="G17" s="931">
        <f t="shared" si="0"/>
        <v>0</v>
      </c>
      <c r="H17" s="897" t="s">
        <v>376</v>
      </c>
      <c r="I17" s="1875"/>
    </row>
    <row r="18" spans="1:9" ht="17.45" customHeight="1" x14ac:dyDescent="0.25">
      <c r="A18" s="2099"/>
      <c r="B18" s="895" t="s">
        <v>521</v>
      </c>
      <c r="C18" s="931">
        <v>0</v>
      </c>
      <c r="D18" s="931">
        <v>0</v>
      </c>
      <c r="E18" s="931">
        <v>0</v>
      </c>
      <c r="F18" s="931">
        <v>0</v>
      </c>
      <c r="G18" s="931">
        <f t="shared" si="0"/>
        <v>0</v>
      </c>
      <c r="H18" s="897" t="s">
        <v>385</v>
      </c>
      <c r="I18" s="1875"/>
    </row>
    <row r="19" spans="1:9" ht="17.45" customHeight="1" x14ac:dyDescent="0.25">
      <c r="A19" s="2099"/>
      <c r="B19" s="895" t="s">
        <v>823</v>
      </c>
      <c r="C19" s="932">
        <v>0</v>
      </c>
      <c r="D19" s="933">
        <v>0</v>
      </c>
      <c r="E19" s="931">
        <v>0</v>
      </c>
      <c r="F19" s="931">
        <v>0</v>
      </c>
      <c r="G19" s="931">
        <f t="shared" si="0"/>
        <v>0</v>
      </c>
      <c r="H19" s="897" t="s">
        <v>386</v>
      </c>
      <c r="I19" s="1875"/>
    </row>
    <row r="20" spans="1:9" ht="17.45" customHeight="1" x14ac:dyDescent="0.25">
      <c r="A20" s="2099"/>
      <c r="B20" s="895" t="s">
        <v>824</v>
      </c>
      <c r="C20" s="932">
        <v>0</v>
      </c>
      <c r="D20" s="933">
        <v>0</v>
      </c>
      <c r="E20" s="931">
        <v>0</v>
      </c>
      <c r="F20" s="931">
        <v>0</v>
      </c>
      <c r="G20" s="931">
        <f t="shared" si="0"/>
        <v>0</v>
      </c>
      <c r="H20" s="897" t="s">
        <v>410</v>
      </c>
      <c r="I20" s="1875"/>
    </row>
    <row r="21" spans="1:9" ht="17.45" customHeight="1" thickBot="1" x14ac:dyDescent="0.3">
      <c r="A21" s="2099"/>
      <c r="B21" s="898" t="s">
        <v>522</v>
      </c>
      <c r="C21" s="932">
        <v>0</v>
      </c>
      <c r="D21" s="933">
        <v>0</v>
      </c>
      <c r="E21" s="931">
        <v>6</v>
      </c>
      <c r="F21" s="931">
        <v>0</v>
      </c>
      <c r="G21" s="931">
        <f t="shared" si="0"/>
        <v>6</v>
      </c>
      <c r="H21" s="899" t="s">
        <v>495</v>
      </c>
      <c r="I21" s="1875"/>
    </row>
    <row r="22" spans="1:9" ht="17.45" customHeight="1" thickBot="1" x14ac:dyDescent="0.3">
      <c r="A22" s="2100"/>
      <c r="B22" s="900" t="s">
        <v>517</v>
      </c>
      <c r="C22" s="911">
        <f>SUM(C15:C21)</f>
        <v>18</v>
      </c>
      <c r="D22" s="911">
        <f>SUM(D15:D21)</f>
        <v>3</v>
      </c>
      <c r="E22" s="911">
        <f>SUM(E15:E21)</f>
        <v>12</v>
      </c>
      <c r="F22" s="911">
        <f>SUM(F15:F21)</f>
        <v>0</v>
      </c>
      <c r="G22" s="911">
        <f t="shared" si="0"/>
        <v>33</v>
      </c>
      <c r="H22" s="901" t="s">
        <v>372</v>
      </c>
      <c r="I22" s="1887"/>
    </row>
    <row r="23" spans="1:9" ht="17.45" customHeight="1" x14ac:dyDescent="0.25">
      <c r="A23" s="2101" t="s">
        <v>56</v>
      </c>
      <c r="B23" s="892" t="s">
        <v>518</v>
      </c>
      <c r="C23" s="934">
        <v>198</v>
      </c>
      <c r="D23" s="934">
        <v>2</v>
      </c>
      <c r="E23" s="934">
        <v>7</v>
      </c>
      <c r="F23" s="934">
        <v>10</v>
      </c>
      <c r="G23" s="893">
        <f t="shared" ref="G23:G30" si="1">SUM(C23:F23)</f>
        <v>217</v>
      </c>
      <c r="H23" s="905" t="s">
        <v>373</v>
      </c>
      <c r="I23" s="1975" t="s">
        <v>449</v>
      </c>
    </row>
    <row r="24" spans="1:9" ht="17.45" customHeight="1" x14ac:dyDescent="0.25">
      <c r="A24" s="2102"/>
      <c r="B24" s="895" t="s">
        <v>519</v>
      </c>
      <c r="C24" s="933">
        <v>0</v>
      </c>
      <c r="D24" s="933">
        <v>0</v>
      </c>
      <c r="E24" s="933">
        <v>0</v>
      </c>
      <c r="F24" s="933">
        <v>0</v>
      </c>
      <c r="G24" s="904">
        <f t="shared" si="1"/>
        <v>0</v>
      </c>
      <c r="H24" s="897" t="s">
        <v>374</v>
      </c>
      <c r="I24" s="1875"/>
    </row>
    <row r="25" spans="1:9" ht="17.45" customHeight="1" x14ac:dyDescent="0.25">
      <c r="A25" s="2102"/>
      <c r="B25" s="895" t="s">
        <v>520</v>
      </c>
      <c r="C25" s="933">
        <v>1</v>
      </c>
      <c r="D25" s="933">
        <v>0</v>
      </c>
      <c r="E25" s="933">
        <v>0</v>
      </c>
      <c r="F25" s="933">
        <v>0</v>
      </c>
      <c r="G25" s="904">
        <f t="shared" si="1"/>
        <v>1</v>
      </c>
      <c r="H25" s="897" t="s">
        <v>376</v>
      </c>
      <c r="I25" s="1875"/>
    </row>
    <row r="26" spans="1:9" ht="17.45" customHeight="1" x14ac:dyDescent="0.25">
      <c r="A26" s="2102"/>
      <c r="B26" s="895" t="s">
        <v>521</v>
      </c>
      <c r="C26" s="933">
        <v>0</v>
      </c>
      <c r="D26" s="933">
        <v>2</v>
      </c>
      <c r="E26" s="933">
        <v>1</v>
      </c>
      <c r="F26" s="933">
        <v>0</v>
      </c>
      <c r="G26" s="904">
        <f t="shared" si="1"/>
        <v>3</v>
      </c>
      <c r="H26" s="897" t="s">
        <v>385</v>
      </c>
      <c r="I26" s="1875"/>
    </row>
    <row r="27" spans="1:9" ht="17.45" customHeight="1" x14ac:dyDescent="0.25">
      <c r="A27" s="2102"/>
      <c r="B27" s="895" t="s">
        <v>823</v>
      </c>
      <c r="C27" s="933">
        <v>0</v>
      </c>
      <c r="D27" s="933">
        <v>0</v>
      </c>
      <c r="E27" s="933">
        <v>0</v>
      </c>
      <c r="F27" s="933">
        <v>0</v>
      </c>
      <c r="G27" s="904">
        <f t="shared" si="1"/>
        <v>0</v>
      </c>
      <c r="H27" s="897" t="s">
        <v>386</v>
      </c>
      <c r="I27" s="1875"/>
    </row>
    <row r="28" spans="1:9" ht="17.45" customHeight="1" x14ac:dyDescent="0.25">
      <c r="A28" s="2102"/>
      <c r="B28" s="895" t="s">
        <v>824</v>
      </c>
      <c r="C28" s="933">
        <v>0</v>
      </c>
      <c r="D28" s="933">
        <v>5</v>
      </c>
      <c r="E28" s="933">
        <v>1</v>
      </c>
      <c r="F28" s="933">
        <v>0</v>
      </c>
      <c r="G28" s="904">
        <f t="shared" si="1"/>
        <v>6</v>
      </c>
      <c r="H28" s="897" t="s">
        <v>410</v>
      </c>
      <c r="I28" s="1875"/>
    </row>
    <row r="29" spans="1:9" ht="17.45" customHeight="1" thickBot="1" x14ac:dyDescent="0.3">
      <c r="A29" s="2102"/>
      <c r="B29" s="898" t="s">
        <v>522</v>
      </c>
      <c r="C29" s="933">
        <v>3</v>
      </c>
      <c r="D29" s="933">
        <v>4</v>
      </c>
      <c r="E29" s="933">
        <v>0</v>
      </c>
      <c r="F29" s="933">
        <v>0</v>
      </c>
      <c r="G29" s="904">
        <f t="shared" si="1"/>
        <v>7</v>
      </c>
      <c r="H29" s="899" t="s">
        <v>495</v>
      </c>
      <c r="I29" s="1875"/>
    </row>
    <row r="30" spans="1:9" ht="17.45" customHeight="1" thickBot="1" x14ac:dyDescent="0.3">
      <c r="A30" s="2103"/>
      <c r="B30" s="900" t="s">
        <v>517</v>
      </c>
      <c r="C30" s="911">
        <f>SUM(C23:C29)</f>
        <v>202</v>
      </c>
      <c r="D30" s="911">
        <f>SUM(D23:D29)</f>
        <v>13</v>
      </c>
      <c r="E30" s="911">
        <f>SUM(E23:E29)</f>
        <v>9</v>
      </c>
      <c r="F30" s="911">
        <f>SUM(F23:F29)</f>
        <v>10</v>
      </c>
      <c r="G30" s="911">
        <f t="shared" si="1"/>
        <v>234</v>
      </c>
      <c r="H30" s="901" t="s">
        <v>372</v>
      </c>
      <c r="I30" s="1887"/>
    </row>
    <row r="31" spans="1:9" ht="17.45" customHeight="1" x14ac:dyDescent="0.25">
      <c r="A31" s="2101" t="s">
        <v>307</v>
      </c>
      <c r="B31" s="892" t="s">
        <v>518</v>
      </c>
      <c r="C31" s="934">
        <v>573</v>
      </c>
      <c r="D31" s="934">
        <v>21</v>
      </c>
      <c r="E31" s="934">
        <v>13</v>
      </c>
      <c r="F31" s="934">
        <v>49</v>
      </c>
      <c r="G31" s="931">
        <f t="shared" ref="G31:G39" si="2">SUM(C31:F31)</f>
        <v>656</v>
      </c>
      <c r="H31" s="905" t="s">
        <v>373</v>
      </c>
      <c r="I31" s="1975" t="s">
        <v>413</v>
      </c>
    </row>
    <row r="32" spans="1:9" ht="17.45" customHeight="1" x14ac:dyDescent="0.25">
      <c r="A32" s="2102"/>
      <c r="B32" s="895" t="s">
        <v>519</v>
      </c>
      <c r="C32" s="933">
        <v>4</v>
      </c>
      <c r="D32" s="933">
        <v>0</v>
      </c>
      <c r="E32" s="933">
        <v>0</v>
      </c>
      <c r="F32" s="933">
        <v>0</v>
      </c>
      <c r="G32" s="931">
        <f t="shared" si="2"/>
        <v>4</v>
      </c>
      <c r="H32" s="897" t="s">
        <v>374</v>
      </c>
      <c r="I32" s="1875"/>
    </row>
    <row r="33" spans="1:9" ht="17.45" customHeight="1" x14ac:dyDescent="0.25">
      <c r="A33" s="2102"/>
      <c r="B33" s="895" t="s">
        <v>520</v>
      </c>
      <c r="C33" s="933">
        <v>9</v>
      </c>
      <c r="D33" s="933">
        <v>8</v>
      </c>
      <c r="E33" s="933">
        <v>5</v>
      </c>
      <c r="F33" s="933">
        <v>2</v>
      </c>
      <c r="G33" s="931">
        <f t="shared" si="2"/>
        <v>24</v>
      </c>
      <c r="H33" s="897" t="s">
        <v>376</v>
      </c>
      <c r="I33" s="1875"/>
    </row>
    <row r="34" spans="1:9" ht="17.45" customHeight="1" x14ac:dyDescent="0.25">
      <c r="A34" s="2102"/>
      <c r="B34" s="895" t="s">
        <v>521</v>
      </c>
      <c r="C34" s="933">
        <v>9</v>
      </c>
      <c r="D34" s="933">
        <v>52</v>
      </c>
      <c r="E34" s="933">
        <v>18</v>
      </c>
      <c r="F34" s="933">
        <v>9</v>
      </c>
      <c r="G34" s="931">
        <f t="shared" si="2"/>
        <v>88</v>
      </c>
      <c r="H34" s="897" t="s">
        <v>385</v>
      </c>
      <c r="I34" s="1875"/>
    </row>
    <row r="35" spans="1:9" ht="17.45" customHeight="1" x14ac:dyDescent="0.25">
      <c r="A35" s="2102"/>
      <c r="B35" s="895" t="s">
        <v>823</v>
      </c>
      <c r="C35" s="933">
        <v>6</v>
      </c>
      <c r="D35" s="933">
        <v>66</v>
      </c>
      <c r="E35" s="933">
        <v>0</v>
      </c>
      <c r="F35" s="933">
        <v>19</v>
      </c>
      <c r="G35" s="931">
        <f t="shared" si="2"/>
        <v>91</v>
      </c>
      <c r="H35" s="897" t="s">
        <v>386</v>
      </c>
      <c r="I35" s="1875"/>
    </row>
    <row r="36" spans="1:9" ht="17.45" customHeight="1" x14ac:dyDescent="0.25">
      <c r="A36" s="2102"/>
      <c r="B36" s="895" t="s">
        <v>824</v>
      </c>
      <c r="C36" s="933">
        <v>36</v>
      </c>
      <c r="D36" s="933">
        <v>64</v>
      </c>
      <c r="E36" s="933">
        <v>1</v>
      </c>
      <c r="F36" s="933">
        <v>18</v>
      </c>
      <c r="G36" s="931">
        <f t="shared" si="2"/>
        <v>119</v>
      </c>
      <c r="H36" s="897" t="s">
        <v>410</v>
      </c>
      <c r="I36" s="1875"/>
    </row>
    <row r="37" spans="1:9" ht="17.45" customHeight="1" thickBot="1" x14ac:dyDescent="0.3">
      <c r="A37" s="2102"/>
      <c r="B37" s="898" t="s">
        <v>522</v>
      </c>
      <c r="C37" s="933">
        <v>85</v>
      </c>
      <c r="D37" s="933">
        <v>64</v>
      </c>
      <c r="E37" s="933">
        <v>22</v>
      </c>
      <c r="F37" s="933">
        <v>21</v>
      </c>
      <c r="G37" s="931">
        <f t="shared" si="2"/>
        <v>192</v>
      </c>
      <c r="H37" s="899" t="s">
        <v>495</v>
      </c>
      <c r="I37" s="1875"/>
    </row>
    <row r="38" spans="1:9" ht="17.45" customHeight="1" thickBot="1" x14ac:dyDescent="0.3">
      <c r="A38" s="2103"/>
      <c r="B38" s="900" t="s">
        <v>517</v>
      </c>
      <c r="C38" s="911">
        <f>SUM(C31:C37)</f>
        <v>722</v>
      </c>
      <c r="D38" s="911">
        <f>SUM(D31:D37)</f>
        <v>275</v>
      </c>
      <c r="E38" s="911">
        <f>SUM(E31:E37)</f>
        <v>59</v>
      </c>
      <c r="F38" s="911">
        <f>SUM(F31:F37)</f>
        <v>118</v>
      </c>
      <c r="G38" s="911">
        <f t="shared" si="2"/>
        <v>1174</v>
      </c>
      <c r="H38" s="901" t="s">
        <v>372</v>
      </c>
      <c r="I38" s="1887"/>
    </row>
    <row r="39" spans="1:9" ht="17.45" customHeight="1" x14ac:dyDescent="0.25">
      <c r="A39" s="2101" t="s">
        <v>353</v>
      </c>
      <c r="B39" s="892" t="s">
        <v>518</v>
      </c>
      <c r="C39" s="934">
        <v>14</v>
      </c>
      <c r="D39" s="934">
        <v>0</v>
      </c>
      <c r="E39" s="934">
        <v>0</v>
      </c>
      <c r="F39" s="934">
        <v>0</v>
      </c>
      <c r="G39" s="893">
        <f t="shared" si="2"/>
        <v>14</v>
      </c>
      <c r="H39" s="905" t="s">
        <v>373</v>
      </c>
      <c r="I39" s="1975" t="s">
        <v>414</v>
      </c>
    </row>
    <row r="40" spans="1:9" ht="17.45" customHeight="1" x14ac:dyDescent="0.25">
      <c r="A40" s="2102"/>
      <c r="B40" s="895" t="s">
        <v>519</v>
      </c>
      <c r="C40" s="933">
        <v>0</v>
      </c>
      <c r="D40" s="933">
        <v>0</v>
      </c>
      <c r="E40" s="933">
        <v>0</v>
      </c>
      <c r="F40" s="933">
        <v>0</v>
      </c>
      <c r="G40" s="904">
        <v>0</v>
      </c>
      <c r="H40" s="897" t="s">
        <v>374</v>
      </c>
      <c r="I40" s="1875"/>
    </row>
    <row r="41" spans="1:9" ht="17.45" customHeight="1" x14ac:dyDescent="0.25">
      <c r="A41" s="2102"/>
      <c r="B41" s="895" t="s">
        <v>520</v>
      </c>
      <c r="C41" s="933">
        <v>0</v>
      </c>
      <c r="D41" s="933">
        <v>0</v>
      </c>
      <c r="E41" s="933">
        <v>0</v>
      </c>
      <c r="F41" s="933">
        <v>0</v>
      </c>
      <c r="G41" s="904">
        <v>0</v>
      </c>
      <c r="H41" s="897" t="s">
        <v>376</v>
      </c>
      <c r="I41" s="1875"/>
    </row>
    <row r="42" spans="1:9" ht="17.45" customHeight="1" x14ac:dyDescent="0.25">
      <c r="A42" s="2102"/>
      <c r="B42" s="895" t="s">
        <v>521</v>
      </c>
      <c r="C42" s="933">
        <v>0</v>
      </c>
      <c r="D42" s="933">
        <v>0</v>
      </c>
      <c r="E42" s="933">
        <v>0</v>
      </c>
      <c r="F42" s="933">
        <v>0</v>
      </c>
      <c r="G42" s="904">
        <v>0</v>
      </c>
      <c r="H42" s="897" t="s">
        <v>385</v>
      </c>
      <c r="I42" s="1875"/>
    </row>
    <row r="43" spans="1:9" ht="17.45" customHeight="1" x14ac:dyDescent="0.25">
      <c r="A43" s="2102"/>
      <c r="B43" s="895" t="s">
        <v>823</v>
      </c>
      <c r="C43" s="933">
        <v>0</v>
      </c>
      <c r="D43" s="933">
        <v>0</v>
      </c>
      <c r="E43" s="933">
        <v>0</v>
      </c>
      <c r="F43" s="933">
        <v>0</v>
      </c>
      <c r="G43" s="904">
        <v>0</v>
      </c>
      <c r="H43" s="897" t="s">
        <v>386</v>
      </c>
      <c r="I43" s="1875"/>
    </row>
    <row r="44" spans="1:9" ht="17.45" customHeight="1" x14ac:dyDescent="0.25">
      <c r="A44" s="2102"/>
      <c r="B44" s="895" t="s">
        <v>824</v>
      </c>
      <c r="C44" s="933">
        <v>0</v>
      </c>
      <c r="D44" s="933">
        <v>0</v>
      </c>
      <c r="E44" s="933">
        <v>0</v>
      </c>
      <c r="F44" s="933">
        <v>0</v>
      </c>
      <c r="G44" s="904">
        <v>0</v>
      </c>
      <c r="H44" s="897" t="s">
        <v>410</v>
      </c>
      <c r="I44" s="1875"/>
    </row>
    <row r="45" spans="1:9" ht="17.45" customHeight="1" thickBot="1" x14ac:dyDescent="0.3">
      <c r="A45" s="2102"/>
      <c r="B45" s="898" t="s">
        <v>522</v>
      </c>
      <c r="C45" s="933">
        <v>0</v>
      </c>
      <c r="D45" s="933">
        <v>0</v>
      </c>
      <c r="E45" s="933">
        <v>0</v>
      </c>
      <c r="F45" s="933">
        <v>0</v>
      </c>
      <c r="G45" s="904">
        <v>0</v>
      </c>
      <c r="H45" s="899" t="s">
        <v>495</v>
      </c>
      <c r="I45" s="1875"/>
    </row>
    <row r="46" spans="1:9" ht="17.45" customHeight="1" thickBot="1" x14ac:dyDescent="0.3">
      <c r="A46" s="2103"/>
      <c r="B46" s="900" t="s">
        <v>517</v>
      </c>
      <c r="C46" s="911">
        <f>SUM(C39:C45)</f>
        <v>14</v>
      </c>
      <c r="D46" s="911">
        <v>0</v>
      </c>
      <c r="E46" s="911">
        <v>0</v>
      </c>
      <c r="F46" s="911">
        <v>0</v>
      </c>
      <c r="G46" s="911">
        <f>SUM(C46:F46)</f>
        <v>14</v>
      </c>
      <c r="H46" s="901" t="s">
        <v>372</v>
      </c>
      <c r="I46" s="1887"/>
    </row>
    <row r="47" spans="1:9" ht="17.45" customHeight="1" x14ac:dyDescent="0.25">
      <c r="A47" s="2101" t="s">
        <v>355</v>
      </c>
      <c r="B47" s="892" t="s">
        <v>518</v>
      </c>
      <c r="C47" s="935">
        <v>4</v>
      </c>
      <c r="D47" s="935">
        <v>0</v>
      </c>
      <c r="E47" s="935">
        <v>0</v>
      </c>
      <c r="F47" s="935">
        <v>0</v>
      </c>
      <c r="G47" s="931">
        <v>4</v>
      </c>
      <c r="H47" s="905" t="s">
        <v>373</v>
      </c>
      <c r="I47" s="1975" t="s">
        <v>415</v>
      </c>
    </row>
    <row r="48" spans="1:9" ht="17.45" customHeight="1" x14ac:dyDescent="0.25">
      <c r="A48" s="2102"/>
      <c r="B48" s="895" t="s">
        <v>519</v>
      </c>
      <c r="C48" s="936">
        <v>0</v>
      </c>
      <c r="D48" s="936">
        <v>0</v>
      </c>
      <c r="E48" s="936">
        <v>0</v>
      </c>
      <c r="F48" s="936">
        <v>0</v>
      </c>
      <c r="G48" s="931">
        <v>0</v>
      </c>
      <c r="H48" s="897" t="s">
        <v>374</v>
      </c>
      <c r="I48" s="1875"/>
    </row>
    <row r="49" spans="1:9" ht="17.45" customHeight="1" x14ac:dyDescent="0.25">
      <c r="A49" s="2102"/>
      <c r="B49" s="895" t="s">
        <v>520</v>
      </c>
      <c r="C49" s="936">
        <v>0</v>
      </c>
      <c r="D49" s="936">
        <v>0</v>
      </c>
      <c r="E49" s="936">
        <v>0</v>
      </c>
      <c r="F49" s="936">
        <v>0</v>
      </c>
      <c r="G49" s="931">
        <v>0</v>
      </c>
      <c r="H49" s="897" t="s">
        <v>376</v>
      </c>
      <c r="I49" s="1875"/>
    </row>
    <row r="50" spans="1:9" ht="17.45" customHeight="1" x14ac:dyDescent="0.25">
      <c r="A50" s="2102"/>
      <c r="B50" s="895" t="s">
        <v>521</v>
      </c>
      <c r="C50" s="936">
        <v>0</v>
      </c>
      <c r="D50" s="936">
        <v>0</v>
      </c>
      <c r="E50" s="936">
        <v>0</v>
      </c>
      <c r="F50" s="936">
        <v>0</v>
      </c>
      <c r="G50" s="931">
        <v>0</v>
      </c>
      <c r="H50" s="897" t="s">
        <v>385</v>
      </c>
      <c r="I50" s="1875"/>
    </row>
    <row r="51" spans="1:9" ht="17.45" customHeight="1" x14ac:dyDescent="0.25">
      <c r="A51" s="2102"/>
      <c r="B51" s="895" t="s">
        <v>823</v>
      </c>
      <c r="C51" s="936">
        <v>0</v>
      </c>
      <c r="D51" s="936">
        <v>0</v>
      </c>
      <c r="E51" s="936">
        <v>0</v>
      </c>
      <c r="F51" s="936">
        <v>0</v>
      </c>
      <c r="G51" s="931">
        <v>0</v>
      </c>
      <c r="H51" s="897" t="s">
        <v>386</v>
      </c>
      <c r="I51" s="1875"/>
    </row>
    <row r="52" spans="1:9" ht="17.45" customHeight="1" x14ac:dyDescent="0.25">
      <c r="A52" s="2102"/>
      <c r="B52" s="895" t="s">
        <v>824</v>
      </c>
      <c r="C52" s="936">
        <v>0</v>
      </c>
      <c r="D52" s="936">
        <v>0</v>
      </c>
      <c r="E52" s="936">
        <v>0</v>
      </c>
      <c r="F52" s="936">
        <v>0</v>
      </c>
      <c r="G52" s="931">
        <v>0</v>
      </c>
      <c r="H52" s="897" t="s">
        <v>410</v>
      </c>
      <c r="I52" s="1875"/>
    </row>
    <row r="53" spans="1:9" ht="17.45" customHeight="1" thickBot="1" x14ac:dyDescent="0.3">
      <c r="A53" s="2102"/>
      <c r="B53" s="898" t="s">
        <v>522</v>
      </c>
      <c r="C53" s="936">
        <v>0</v>
      </c>
      <c r="D53" s="936">
        <v>0</v>
      </c>
      <c r="E53" s="936">
        <v>0</v>
      </c>
      <c r="F53" s="936">
        <v>0</v>
      </c>
      <c r="G53" s="931">
        <v>0</v>
      </c>
      <c r="H53" s="899" t="s">
        <v>495</v>
      </c>
      <c r="I53" s="1875"/>
    </row>
    <row r="54" spans="1:9" ht="17.45" customHeight="1" thickBot="1" x14ac:dyDescent="0.3">
      <c r="A54" s="2103"/>
      <c r="B54" s="900" t="s">
        <v>517</v>
      </c>
      <c r="C54" s="911">
        <f>SUM(C47:C53)</f>
        <v>4</v>
      </c>
      <c r="D54" s="911">
        <v>0</v>
      </c>
      <c r="E54" s="911">
        <v>0</v>
      </c>
      <c r="F54" s="911">
        <v>0</v>
      </c>
      <c r="G54" s="911">
        <f>SUM(G47:G53)</f>
        <v>4</v>
      </c>
      <c r="H54" s="901" t="s">
        <v>372</v>
      </c>
      <c r="I54" s="1887"/>
    </row>
    <row r="55" spans="1:9" ht="17.45" customHeight="1" x14ac:dyDescent="0.25">
      <c r="A55" s="2099" t="s">
        <v>532</v>
      </c>
      <c r="B55" s="892" t="s">
        <v>518</v>
      </c>
      <c r="C55" s="937">
        <v>107</v>
      </c>
      <c r="D55" s="937">
        <v>9</v>
      </c>
      <c r="E55" s="937">
        <v>0</v>
      </c>
      <c r="F55" s="937">
        <v>0</v>
      </c>
      <c r="G55" s="937">
        <f t="shared" ref="G55:G63" si="3">SUM(C55:F55)</f>
        <v>116</v>
      </c>
      <c r="H55" s="905" t="s">
        <v>373</v>
      </c>
      <c r="I55" s="1875" t="s">
        <v>416</v>
      </c>
    </row>
    <row r="56" spans="1:9" ht="17.45" customHeight="1" x14ac:dyDescent="0.25">
      <c r="A56" s="2099"/>
      <c r="B56" s="895" t="s">
        <v>519</v>
      </c>
      <c r="C56" s="938">
        <v>0</v>
      </c>
      <c r="D56" s="938">
        <v>0</v>
      </c>
      <c r="E56" s="938">
        <v>0</v>
      </c>
      <c r="F56" s="938">
        <v>0</v>
      </c>
      <c r="G56" s="938">
        <f t="shared" si="3"/>
        <v>0</v>
      </c>
      <c r="H56" s="897" t="s">
        <v>374</v>
      </c>
      <c r="I56" s="1875"/>
    </row>
    <row r="57" spans="1:9" ht="17.45" customHeight="1" x14ac:dyDescent="0.25">
      <c r="A57" s="2099"/>
      <c r="B57" s="895" t="s">
        <v>520</v>
      </c>
      <c r="C57" s="938">
        <v>27</v>
      </c>
      <c r="D57" s="938">
        <v>0</v>
      </c>
      <c r="E57" s="938">
        <v>0</v>
      </c>
      <c r="F57" s="938">
        <v>0</v>
      </c>
      <c r="G57" s="938">
        <f t="shared" si="3"/>
        <v>27</v>
      </c>
      <c r="H57" s="897" t="s">
        <v>376</v>
      </c>
      <c r="I57" s="1875"/>
    </row>
    <row r="58" spans="1:9" ht="17.45" customHeight="1" x14ac:dyDescent="0.25">
      <c r="A58" s="2099"/>
      <c r="B58" s="895" t="s">
        <v>521</v>
      </c>
      <c r="C58" s="938">
        <v>0</v>
      </c>
      <c r="D58" s="938">
        <v>0</v>
      </c>
      <c r="E58" s="938">
        <v>0</v>
      </c>
      <c r="F58" s="938">
        <v>0</v>
      </c>
      <c r="G58" s="938">
        <f t="shared" si="3"/>
        <v>0</v>
      </c>
      <c r="H58" s="897" t="s">
        <v>385</v>
      </c>
      <c r="I58" s="1875"/>
    </row>
    <row r="59" spans="1:9" ht="17.45" customHeight="1" x14ac:dyDescent="0.25">
      <c r="A59" s="2099"/>
      <c r="B59" s="895" t="s">
        <v>823</v>
      </c>
      <c r="C59" s="938">
        <v>0</v>
      </c>
      <c r="D59" s="938">
        <v>0</v>
      </c>
      <c r="E59" s="938">
        <v>0</v>
      </c>
      <c r="F59" s="938">
        <v>0</v>
      </c>
      <c r="G59" s="938">
        <f t="shared" si="3"/>
        <v>0</v>
      </c>
      <c r="H59" s="897" t="s">
        <v>386</v>
      </c>
      <c r="I59" s="1875"/>
    </row>
    <row r="60" spans="1:9" ht="17.45" customHeight="1" x14ac:dyDescent="0.25">
      <c r="A60" s="2099"/>
      <c r="B60" s="895" t="s">
        <v>824</v>
      </c>
      <c r="C60" s="938">
        <v>0</v>
      </c>
      <c r="D60" s="938">
        <v>0</v>
      </c>
      <c r="E60" s="938">
        <v>0</v>
      </c>
      <c r="F60" s="938">
        <v>0</v>
      </c>
      <c r="G60" s="938">
        <f t="shared" si="3"/>
        <v>0</v>
      </c>
      <c r="H60" s="897" t="s">
        <v>410</v>
      </c>
      <c r="I60" s="1875"/>
    </row>
    <row r="61" spans="1:9" ht="17.45" customHeight="1" thickBot="1" x14ac:dyDescent="0.3">
      <c r="A61" s="2099"/>
      <c r="B61" s="898" t="s">
        <v>522</v>
      </c>
      <c r="C61" s="938">
        <v>0</v>
      </c>
      <c r="D61" s="938">
        <v>0</v>
      </c>
      <c r="E61" s="938">
        <v>0</v>
      </c>
      <c r="F61" s="938">
        <v>0</v>
      </c>
      <c r="G61" s="938">
        <f t="shared" si="3"/>
        <v>0</v>
      </c>
      <c r="H61" s="899" t="s">
        <v>495</v>
      </c>
      <c r="I61" s="1875"/>
    </row>
    <row r="62" spans="1:9" ht="17.45" customHeight="1" thickBot="1" x14ac:dyDescent="0.3">
      <c r="A62" s="2100"/>
      <c r="B62" s="900" t="s">
        <v>517</v>
      </c>
      <c r="C62" s="911">
        <f>SUM(C55:C61)</f>
        <v>134</v>
      </c>
      <c r="D62" s="911">
        <f>SUM(D55:D61)</f>
        <v>9</v>
      </c>
      <c r="E62" s="911">
        <f>SUM(E55:E61)</f>
        <v>0</v>
      </c>
      <c r="F62" s="911">
        <f>SUM(F55:F61)</f>
        <v>0</v>
      </c>
      <c r="G62" s="911">
        <f t="shared" si="3"/>
        <v>143</v>
      </c>
      <c r="H62" s="901" t="s">
        <v>372</v>
      </c>
      <c r="I62" s="1887"/>
    </row>
    <row r="63" spans="1:9" ht="17.45" customHeight="1" x14ac:dyDescent="0.25">
      <c r="A63" s="2101" t="s">
        <v>533</v>
      </c>
      <c r="B63" s="909" t="s">
        <v>518</v>
      </c>
      <c r="C63" s="935">
        <v>9</v>
      </c>
      <c r="D63" s="935">
        <v>0</v>
      </c>
      <c r="E63" s="935">
        <v>0</v>
      </c>
      <c r="F63" s="935">
        <v>0</v>
      </c>
      <c r="G63" s="935">
        <f t="shared" si="3"/>
        <v>9</v>
      </c>
      <c r="H63" s="905" t="s">
        <v>373</v>
      </c>
      <c r="I63" s="1977" t="s">
        <v>556</v>
      </c>
    </row>
    <row r="64" spans="1:9" ht="17.45" customHeight="1" x14ac:dyDescent="0.25">
      <c r="A64" s="2102"/>
      <c r="B64" s="913" t="s">
        <v>519</v>
      </c>
      <c r="C64" s="942">
        <v>0</v>
      </c>
      <c r="D64" s="942">
        <v>0</v>
      </c>
      <c r="E64" s="942">
        <v>0</v>
      </c>
      <c r="F64" s="942">
        <v>0</v>
      </c>
      <c r="G64" s="942">
        <v>0</v>
      </c>
      <c r="H64" s="906" t="s">
        <v>374</v>
      </c>
      <c r="I64" s="1562"/>
    </row>
    <row r="65" spans="1:9" ht="17.45" customHeight="1" x14ac:dyDescent="0.25">
      <c r="A65" s="2102"/>
      <c r="B65" s="913" t="s">
        <v>520</v>
      </c>
      <c r="C65" s="942">
        <v>0</v>
      </c>
      <c r="D65" s="942">
        <v>0</v>
      </c>
      <c r="E65" s="942">
        <v>0</v>
      </c>
      <c r="F65" s="942">
        <v>0</v>
      </c>
      <c r="G65" s="942">
        <v>0</v>
      </c>
      <c r="H65" s="906" t="s">
        <v>376</v>
      </c>
      <c r="I65" s="1562"/>
    </row>
    <row r="66" spans="1:9" ht="17.45" customHeight="1" x14ac:dyDescent="0.25">
      <c r="A66" s="2102"/>
      <c r="B66" s="913" t="s">
        <v>521</v>
      </c>
      <c r="C66" s="942">
        <v>0</v>
      </c>
      <c r="D66" s="942">
        <v>0</v>
      </c>
      <c r="E66" s="942">
        <v>0</v>
      </c>
      <c r="F66" s="942">
        <v>0</v>
      </c>
      <c r="G66" s="942">
        <v>0</v>
      </c>
      <c r="H66" s="906" t="s">
        <v>385</v>
      </c>
      <c r="I66" s="1562"/>
    </row>
    <row r="67" spans="1:9" ht="17.45" customHeight="1" x14ac:dyDescent="0.25">
      <c r="A67" s="2102"/>
      <c r="B67" s="913" t="s">
        <v>823</v>
      </c>
      <c r="C67" s="942">
        <v>0</v>
      </c>
      <c r="D67" s="942">
        <v>0</v>
      </c>
      <c r="E67" s="942">
        <v>0</v>
      </c>
      <c r="F67" s="942">
        <v>0</v>
      </c>
      <c r="G67" s="942">
        <v>0</v>
      </c>
      <c r="H67" s="906" t="s">
        <v>386</v>
      </c>
      <c r="I67" s="1562"/>
    </row>
    <row r="68" spans="1:9" ht="17.45" customHeight="1" x14ac:dyDescent="0.25">
      <c r="A68" s="2102"/>
      <c r="B68" s="913" t="s">
        <v>824</v>
      </c>
      <c r="C68" s="942">
        <v>0</v>
      </c>
      <c r="D68" s="942">
        <v>0</v>
      </c>
      <c r="E68" s="942">
        <v>0</v>
      </c>
      <c r="F68" s="942">
        <v>0</v>
      </c>
      <c r="G68" s="942">
        <v>0</v>
      </c>
      <c r="H68" s="906" t="s">
        <v>410</v>
      </c>
      <c r="I68" s="1562"/>
    </row>
    <row r="69" spans="1:9" ht="17.45" customHeight="1" thickBot="1" x14ac:dyDescent="0.3">
      <c r="A69" s="2102"/>
      <c r="B69" s="898" t="s">
        <v>522</v>
      </c>
      <c r="C69" s="942">
        <v>0</v>
      </c>
      <c r="D69" s="942">
        <v>0</v>
      </c>
      <c r="E69" s="942">
        <v>0</v>
      </c>
      <c r="F69" s="942">
        <v>0</v>
      </c>
      <c r="G69" s="942">
        <v>0</v>
      </c>
      <c r="H69" s="899" t="s">
        <v>495</v>
      </c>
      <c r="I69" s="1562"/>
    </row>
    <row r="70" spans="1:9" ht="17.45" customHeight="1" thickBot="1" x14ac:dyDescent="0.3">
      <c r="A70" s="2107"/>
      <c r="B70" s="900" t="s">
        <v>517</v>
      </c>
      <c r="C70" s="911">
        <f>SUM(C63:C69)</f>
        <v>9</v>
      </c>
      <c r="D70" s="911">
        <v>0</v>
      </c>
      <c r="E70" s="911">
        <v>0</v>
      </c>
      <c r="F70" s="911">
        <v>0</v>
      </c>
      <c r="G70" s="911">
        <f>SUM(C70:F70)</f>
        <v>9</v>
      </c>
      <c r="H70" s="901" t="s">
        <v>372</v>
      </c>
      <c r="I70" s="2108"/>
    </row>
    <row r="101" spans="8:8" x14ac:dyDescent="0.25">
      <c r="H101" s="13"/>
    </row>
    <row r="102" spans="8:8" x14ac:dyDescent="0.25">
      <c r="H102" s="13"/>
    </row>
    <row r="103" spans="8:8" x14ac:dyDescent="0.25">
      <c r="H103" s="13"/>
    </row>
    <row r="104" spans="8:8" x14ac:dyDescent="0.25">
      <c r="H104" s="13"/>
    </row>
    <row r="105" spans="8:8" x14ac:dyDescent="0.25">
      <c r="H105" s="13"/>
    </row>
    <row r="106" spans="8:8" x14ac:dyDescent="0.25">
      <c r="H106" s="13"/>
    </row>
    <row r="107" spans="8:8" x14ac:dyDescent="0.25">
      <c r="H107" s="13"/>
    </row>
    <row r="108" spans="8:8" x14ac:dyDescent="0.25">
      <c r="H108" s="373"/>
    </row>
    <row r="109" spans="8:8" x14ac:dyDescent="0.25">
      <c r="H109" s="13"/>
    </row>
    <row r="179" spans="8:8" x14ac:dyDescent="0.25">
      <c r="H179" s="13"/>
    </row>
    <row r="180" spans="8:8" x14ac:dyDescent="0.25">
      <c r="H180" s="13"/>
    </row>
    <row r="181" spans="8:8" x14ac:dyDescent="0.25">
      <c r="H181" s="13"/>
    </row>
    <row r="182" spans="8:8" x14ac:dyDescent="0.25">
      <c r="H182" s="13"/>
    </row>
    <row r="183" spans="8:8" x14ac:dyDescent="0.25">
      <c r="H183" s="13"/>
    </row>
    <row r="184" spans="8:8" x14ac:dyDescent="0.25">
      <c r="H184" s="13"/>
    </row>
    <row r="185" spans="8:8" x14ac:dyDescent="0.25">
      <c r="H185" s="13"/>
    </row>
    <row r="186" spans="8:8" ht="15.75" thickBot="1" x14ac:dyDescent="0.3">
      <c r="H186" s="374"/>
    </row>
    <row r="187" spans="8:8" x14ac:dyDescent="0.25">
      <c r="H187" s="13"/>
    </row>
    <row r="241" spans="8:8" x14ac:dyDescent="0.25">
      <c r="H241" s="13"/>
    </row>
    <row r="242" spans="8:8" x14ac:dyDescent="0.25">
      <c r="H242" s="13"/>
    </row>
    <row r="243" spans="8:8" x14ac:dyDescent="0.25">
      <c r="H243" s="13"/>
    </row>
    <row r="244" spans="8:8" x14ac:dyDescent="0.25">
      <c r="H244" s="13"/>
    </row>
    <row r="245" spans="8:8" x14ac:dyDescent="0.25">
      <c r="H245" s="13"/>
    </row>
    <row r="246" spans="8:8" x14ac:dyDescent="0.25">
      <c r="H246" s="13"/>
    </row>
    <row r="247" spans="8:8" x14ac:dyDescent="0.25">
      <c r="H247" s="13"/>
    </row>
    <row r="248" spans="8:8" x14ac:dyDescent="0.25">
      <c r="H248" s="373"/>
    </row>
    <row r="249" spans="8:8" x14ac:dyDescent="0.25">
      <c r="H249" s="13"/>
    </row>
    <row r="319" spans="8:8" x14ac:dyDescent="0.25">
      <c r="H319" s="13"/>
    </row>
    <row r="382" spans="8:8" x14ac:dyDescent="0.25">
      <c r="H382" s="13"/>
    </row>
    <row r="383" spans="8:8" x14ac:dyDescent="0.25">
      <c r="H383" s="13"/>
    </row>
    <row r="384" spans="8:8" x14ac:dyDescent="0.25">
      <c r="H384" s="13"/>
    </row>
    <row r="385" spans="8:8" x14ac:dyDescent="0.25">
      <c r="H385" s="13"/>
    </row>
    <row r="386" spans="8:8" x14ac:dyDescent="0.25">
      <c r="H386" s="13"/>
    </row>
    <row r="387" spans="8:8" x14ac:dyDescent="0.25">
      <c r="H387" s="13"/>
    </row>
    <row r="388" spans="8:8" x14ac:dyDescent="0.25">
      <c r="H388" s="13"/>
    </row>
    <row r="389" spans="8:8" x14ac:dyDescent="0.25">
      <c r="H389" s="13"/>
    </row>
    <row r="390" spans="8:8" x14ac:dyDescent="0.25">
      <c r="H390" s="13"/>
    </row>
    <row r="437" spans="8:8" ht="15.75" thickBot="1" x14ac:dyDescent="0.3"/>
    <row r="438" spans="8:8" x14ac:dyDescent="0.25">
      <c r="H438" s="375"/>
    </row>
    <row r="439" spans="8:8" x14ac:dyDescent="0.25">
      <c r="H439" s="13"/>
    </row>
    <row r="440" spans="8:8" x14ac:dyDescent="0.25">
      <c r="H440" s="13"/>
    </row>
    <row r="441" spans="8:8" x14ac:dyDescent="0.25">
      <c r="H441" s="13"/>
    </row>
    <row r="442" spans="8:8" x14ac:dyDescent="0.25">
      <c r="H442" s="13"/>
    </row>
    <row r="443" spans="8:8" x14ac:dyDescent="0.25">
      <c r="H443" s="13"/>
    </row>
    <row r="444" spans="8:8" x14ac:dyDescent="0.25">
      <c r="H444" s="13"/>
    </row>
    <row r="445" spans="8:8" ht="15.75" thickBot="1" x14ac:dyDescent="0.3">
      <c r="H445" s="374"/>
    </row>
    <row r="446" spans="8:8" x14ac:dyDescent="0.25">
      <c r="H446" s="375"/>
    </row>
    <row r="447" spans="8:8" x14ac:dyDescent="0.25">
      <c r="H447" s="13"/>
    </row>
    <row r="448" spans="8:8" x14ac:dyDescent="0.25">
      <c r="H448" s="13"/>
    </row>
    <row r="449" spans="8:8" x14ac:dyDescent="0.25">
      <c r="H449" s="13"/>
    </row>
    <row r="450" spans="8:8" x14ac:dyDescent="0.25">
      <c r="H450" s="13"/>
    </row>
    <row r="451" spans="8:8" x14ac:dyDescent="0.25">
      <c r="H451" s="13"/>
    </row>
    <row r="452" spans="8:8" x14ac:dyDescent="0.25">
      <c r="H452" s="13"/>
    </row>
    <row r="453" spans="8:8" ht="15.75" thickBot="1" x14ac:dyDescent="0.3">
      <c r="H453" s="374"/>
    </row>
  </sheetData>
  <mergeCells count="24">
    <mergeCell ref="I4:I5"/>
    <mergeCell ref="A6:B6"/>
    <mergeCell ref="A63:A70"/>
    <mergeCell ref="I63:I70"/>
    <mergeCell ref="A23:A30"/>
    <mergeCell ref="A31:A38"/>
    <mergeCell ref="A39:A46"/>
    <mergeCell ref="A55:A62"/>
    <mergeCell ref="A1:I1"/>
    <mergeCell ref="A2:I2"/>
    <mergeCell ref="I55:I62"/>
    <mergeCell ref="A7:A14"/>
    <mergeCell ref="I7:I14"/>
    <mergeCell ref="A15:A22"/>
    <mergeCell ref="A47:A54"/>
    <mergeCell ref="I23:I30"/>
    <mergeCell ref="I31:I38"/>
    <mergeCell ref="I39:I46"/>
    <mergeCell ref="I47:I54"/>
    <mergeCell ref="I15:I22"/>
    <mergeCell ref="H4:H5"/>
    <mergeCell ref="A4:A5"/>
    <mergeCell ref="B4:B5"/>
    <mergeCell ref="C4:F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>
    <oddFooter>&amp;C&amp;14 &amp;"Arial,Bold"50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8"/>
  <sheetViews>
    <sheetView rightToLeft="1" view="pageBreakPreview" topLeftCell="A25" zoomScale="60" workbookViewId="0">
      <selection activeCell="AC43" sqref="AC43"/>
    </sheetView>
  </sheetViews>
  <sheetFormatPr defaultRowHeight="15" x14ac:dyDescent="0.25"/>
  <cols>
    <col min="1" max="1" width="25.140625" customWidth="1"/>
    <col min="2" max="2" width="23.140625" customWidth="1"/>
    <col min="3" max="3" width="9.140625" customWidth="1"/>
    <col min="4" max="4" width="10" customWidth="1"/>
    <col min="5" max="5" width="12.140625" customWidth="1"/>
    <col min="6" max="6" width="16.85546875" customWidth="1"/>
    <col min="7" max="7" width="12.85546875" customWidth="1"/>
    <col min="8" max="8" width="31" customWidth="1"/>
    <col min="9" max="9" width="36.42578125" customWidth="1"/>
    <col min="10" max="10" width="10.5703125" customWidth="1"/>
    <col min="11" max="11" width="9.140625" customWidth="1"/>
    <col min="12" max="12" width="7.85546875" customWidth="1"/>
    <col min="13" max="13" width="6.85546875" customWidth="1"/>
    <col min="14" max="14" width="7.5703125" customWidth="1"/>
  </cols>
  <sheetData>
    <row r="1" spans="1:9" ht="30" customHeight="1" x14ac:dyDescent="0.25">
      <c r="A1" s="1512" t="s">
        <v>1032</v>
      </c>
      <c r="B1" s="1512"/>
      <c r="C1" s="1512"/>
      <c r="D1" s="1512"/>
      <c r="E1" s="1512"/>
      <c r="F1" s="1512"/>
      <c r="G1" s="1512"/>
      <c r="H1" s="1512"/>
      <c r="I1" s="1512"/>
    </row>
    <row r="2" spans="1:9" ht="45" customHeight="1" x14ac:dyDescent="0.25">
      <c r="A2" s="1512" t="s">
        <v>1031</v>
      </c>
      <c r="B2" s="1512"/>
      <c r="C2" s="1512"/>
      <c r="D2" s="1512"/>
      <c r="E2" s="1512"/>
      <c r="F2" s="1512"/>
      <c r="G2" s="1512"/>
      <c r="H2" s="1512"/>
      <c r="I2" s="1512"/>
    </row>
    <row r="3" spans="1:9" s="453" customFormat="1" ht="26.1" customHeight="1" thickBot="1" x14ac:dyDescent="0.3">
      <c r="A3" s="707" t="s">
        <v>967</v>
      </c>
      <c r="B3" s="54"/>
      <c r="C3" s="54"/>
      <c r="D3" s="54"/>
      <c r="E3" s="54"/>
      <c r="F3" s="54"/>
      <c r="G3" s="54"/>
      <c r="H3" s="58"/>
      <c r="I3" s="54" t="s">
        <v>833</v>
      </c>
    </row>
    <row r="4" spans="1:9" ht="38.450000000000003" customHeight="1" thickBot="1" x14ac:dyDescent="0.3">
      <c r="A4" s="2121" t="s">
        <v>775</v>
      </c>
      <c r="B4" s="2122" t="s">
        <v>511</v>
      </c>
      <c r="C4" s="2081" t="s">
        <v>800</v>
      </c>
      <c r="D4" s="2081"/>
      <c r="E4" s="2081"/>
      <c r="F4" s="2081"/>
      <c r="G4" s="883" t="s">
        <v>517</v>
      </c>
      <c r="H4" s="2081" t="s">
        <v>368</v>
      </c>
      <c r="I4" s="2121" t="s">
        <v>855</v>
      </c>
    </row>
    <row r="5" spans="1:9" ht="35.450000000000003" customHeight="1" thickBot="1" x14ac:dyDescent="0.3">
      <c r="A5" s="2105"/>
      <c r="B5" s="2080"/>
      <c r="C5" s="885">
        <v>4</v>
      </c>
      <c r="D5" s="885">
        <v>6</v>
      </c>
      <c r="E5" s="885">
        <v>8</v>
      </c>
      <c r="F5" s="907" t="s">
        <v>640</v>
      </c>
      <c r="G5" s="884" t="s">
        <v>372</v>
      </c>
      <c r="H5" s="2080"/>
      <c r="I5" s="2105"/>
    </row>
    <row r="6" spans="1:9" ht="15.95" customHeight="1" thickBot="1" x14ac:dyDescent="0.3">
      <c r="A6" s="2123" t="s">
        <v>634</v>
      </c>
      <c r="B6" s="2123"/>
      <c r="C6" s="943"/>
      <c r="D6" s="943"/>
      <c r="E6" s="943"/>
      <c r="F6" s="943"/>
      <c r="G6" s="944"/>
      <c r="H6" s="2094" t="s">
        <v>699</v>
      </c>
      <c r="I6" s="2094"/>
    </row>
    <row r="7" spans="1:9" s="459" customFormat="1" ht="15.95" customHeight="1" x14ac:dyDescent="0.25">
      <c r="A7" s="2102" t="s">
        <v>641</v>
      </c>
      <c r="B7" s="892" t="s">
        <v>518</v>
      </c>
      <c r="C7" s="955">
        <v>0</v>
      </c>
      <c r="D7" s="955">
        <v>0</v>
      </c>
      <c r="E7" s="955">
        <v>0</v>
      </c>
      <c r="F7" s="955">
        <v>0</v>
      </c>
      <c r="G7" s="955">
        <v>0</v>
      </c>
      <c r="H7" s="905" t="s">
        <v>373</v>
      </c>
      <c r="I7" s="1562" t="s">
        <v>418</v>
      </c>
    </row>
    <row r="8" spans="1:9" s="459" customFormat="1" ht="15.95" customHeight="1" x14ac:dyDescent="0.25">
      <c r="A8" s="2102"/>
      <c r="B8" s="895" t="s">
        <v>519</v>
      </c>
      <c r="C8" s="939">
        <v>0</v>
      </c>
      <c r="D8" s="939">
        <v>0</v>
      </c>
      <c r="E8" s="939">
        <v>0</v>
      </c>
      <c r="F8" s="939">
        <v>0</v>
      </c>
      <c r="G8" s="939">
        <v>0</v>
      </c>
      <c r="H8" s="897" t="s">
        <v>374</v>
      </c>
      <c r="I8" s="1562"/>
    </row>
    <row r="9" spans="1:9" s="459" customFormat="1" ht="15.95" customHeight="1" x14ac:dyDescent="0.25">
      <c r="A9" s="2102"/>
      <c r="B9" s="895" t="s">
        <v>520</v>
      </c>
      <c r="C9" s="939">
        <v>0</v>
      </c>
      <c r="D9" s="939">
        <v>0</v>
      </c>
      <c r="E9" s="939">
        <v>0</v>
      </c>
      <c r="F9" s="939">
        <v>0</v>
      </c>
      <c r="G9" s="939">
        <v>0</v>
      </c>
      <c r="H9" s="897" t="s">
        <v>376</v>
      </c>
      <c r="I9" s="1562"/>
    </row>
    <row r="10" spans="1:9" s="459" customFormat="1" ht="15.95" customHeight="1" x14ac:dyDescent="0.25">
      <c r="A10" s="2102"/>
      <c r="B10" s="895" t="s">
        <v>521</v>
      </c>
      <c r="C10" s="939">
        <v>0</v>
      </c>
      <c r="D10" s="939">
        <v>0</v>
      </c>
      <c r="E10" s="939">
        <v>0</v>
      </c>
      <c r="F10" s="939">
        <v>0</v>
      </c>
      <c r="G10" s="939">
        <v>0</v>
      </c>
      <c r="H10" s="897" t="s">
        <v>385</v>
      </c>
      <c r="I10" s="1562"/>
    </row>
    <row r="11" spans="1:9" s="459" customFormat="1" ht="15.95" customHeight="1" x14ac:dyDescent="0.25">
      <c r="A11" s="2102"/>
      <c r="B11" s="895" t="s">
        <v>823</v>
      </c>
      <c r="C11" s="939">
        <v>0</v>
      </c>
      <c r="D11" s="939">
        <v>0</v>
      </c>
      <c r="E11" s="939">
        <v>0</v>
      </c>
      <c r="F11" s="939">
        <v>0</v>
      </c>
      <c r="G11" s="939">
        <v>0</v>
      </c>
      <c r="H11" s="897" t="s">
        <v>386</v>
      </c>
      <c r="I11" s="1562"/>
    </row>
    <row r="12" spans="1:9" s="459" customFormat="1" ht="15.95" customHeight="1" x14ac:dyDescent="0.25">
      <c r="A12" s="2102"/>
      <c r="B12" s="895" t="s">
        <v>824</v>
      </c>
      <c r="C12" s="939">
        <v>0</v>
      </c>
      <c r="D12" s="939">
        <v>0</v>
      </c>
      <c r="E12" s="939">
        <v>0</v>
      </c>
      <c r="F12" s="939">
        <v>0</v>
      </c>
      <c r="G12" s="939">
        <v>0</v>
      </c>
      <c r="H12" s="897" t="s">
        <v>410</v>
      </c>
      <c r="I12" s="1562"/>
    </row>
    <row r="13" spans="1:9" s="459" customFormat="1" ht="15.95" customHeight="1" thickBot="1" x14ac:dyDescent="0.3">
      <c r="A13" s="2102"/>
      <c r="B13" s="898" t="s">
        <v>522</v>
      </c>
      <c r="C13" s="939">
        <v>0</v>
      </c>
      <c r="D13" s="939">
        <v>0</v>
      </c>
      <c r="E13" s="939">
        <v>0</v>
      </c>
      <c r="F13" s="939">
        <v>0</v>
      </c>
      <c r="G13" s="939">
        <v>0</v>
      </c>
      <c r="H13" s="899" t="s">
        <v>495</v>
      </c>
      <c r="I13" s="1562"/>
    </row>
    <row r="14" spans="1:9" s="459" customFormat="1" ht="15.95" customHeight="1" thickBot="1" x14ac:dyDescent="0.3">
      <c r="A14" s="2103"/>
      <c r="B14" s="951" t="s">
        <v>517</v>
      </c>
      <c r="C14" s="952">
        <v>0</v>
      </c>
      <c r="D14" s="952">
        <v>0</v>
      </c>
      <c r="E14" s="952">
        <v>0</v>
      </c>
      <c r="F14" s="952">
        <v>0</v>
      </c>
      <c r="G14" s="952">
        <v>0</v>
      </c>
      <c r="H14" s="953" t="s">
        <v>372</v>
      </c>
      <c r="I14" s="1978"/>
    </row>
    <row r="15" spans="1:9" ht="15.95" customHeight="1" x14ac:dyDescent="0.25">
      <c r="A15" s="2101" t="s">
        <v>156</v>
      </c>
      <c r="B15" s="892" t="s">
        <v>518</v>
      </c>
      <c r="C15" s="941">
        <v>9</v>
      </c>
      <c r="D15" s="941">
        <v>0</v>
      </c>
      <c r="E15" s="941">
        <v>2</v>
      </c>
      <c r="F15" s="941">
        <v>0</v>
      </c>
      <c r="G15" s="945">
        <f>SUM(C15:F15)</f>
        <v>11</v>
      </c>
      <c r="H15" s="905" t="s">
        <v>373</v>
      </c>
      <c r="I15" s="1975" t="s">
        <v>419</v>
      </c>
    </row>
    <row r="16" spans="1:9" ht="15.95" customHeight="1" x14ac:dyDescent="0.25">
      <c r="A16" s="2102"/>
      <c r="B16" s="895" t="s">
        <v>519</v>
      </c>
      <c r="C16" s="939">
        <v>0</v>
      </c>
      <c r="D16" s="939">
        <v>0</v>
      </c>
      <c r="E16" s="939">
        <v>0</v>
      </c>
      <c r="F16" s="939">
        <v>0</v>
      </c>
      <c r="G16" s="938">
        <v>0</v>
      </c>
      <c r="H16" s="897" t="s">
        <v>374</v>
      </c>
      <c r="I16" s="1875"/>
    </row>
    <row r="17" spans="1:9" ht="15.95" customHeight="1" x14ac:dyDescent="0.25">
      <c r="A17" s="2102"/>
      <c r="B17" s="895" t="s">
        <v>520</v>
      </c>
      <c r="C17" s="939">
        <v>0</v>
      </c>
      <c r="D17" s="939">
        <v>0</v>
      </c>
      <c r="E17" s="939">
        <v>0</v>
      </c>
      <c r="F17" s="939">
        <v>0</v>
      </c>
      <c r="G17" s="938">
        <v>0</v>
      </c>
      <c r="H17" s="897" t="s">
        <v>376</v>
      </c>
      <c r="I17" s="1875"/>
    </row>
    <row r="18" spans="1:9" ht="15.95" customHeight="1" x14ac:dyDescent="0.25">
      <c r="A18" s="2102"/>
      <c r="B18" s="895" t="s">
        <v>521</v>
      </c>
      <c r="C18" s="939">
        <v>0</v>
      </c>
      <c r="D18" s="939">
        <v>0</v>
      </c>
      <c r="E18" s="939">
        <v>0</v>
      </c>
      <c r="F18" s="939">
        <v>0</v>
      </c>
      <c r="G18" s="938">
        <v>0</v>
      </c>
      <c r="H18" s="897" t="s">
        <v>385</v>
      </c>
      <c r="I18" s="1875"/>
    </row>
    <row r="19" spans="1:9" ht="15.95" customHeight="1" x14ac:dyDescent="0.25">
      <c r="A19" s="2102"/>
      <c r="B19" s="895" t="s">
        <v>823</v>
      </c>
      <c r="C19" s="939">
        <v>0</v>
      </c>
      <c r="D19" s="939">
        <v>0</v>
      </c>
      <c r="E19" s="939">
        <v>0</v>
      </c>
      <c r="F19" s="939">
        <v>0</v>
      </c>
      <c r="G19" s="938">
        <v>0</v>
      </c>
      <c r="H19" s="897" t="s">
        <v>386</v>
      </c>
      <c r="I19" s="1875"/>
    </row>
    <row r="20" spans="1:9" ht="15.95" customHeight="1" x14ac:dyDescent="0.25">
      <c r="A20" s="2102"/>
      <c r="B20" s="895" t="s">
        <v>824</v>
      </c>
      <c r="C20" s="939">
        <v>0</v>
      </c>
      <c r="D20" s="939">
        <v>0</v>
      </c>
      <c r="E20" s="939">
        <v>0</v>
      </c>
      <c r="F20" s="939">
        <v>0</v>
      </c>
      <c r="G20" s="938">
        <v>0</v>
      </c>
      <c r="H20" s="897" t="s">
        <v>410</v>
      </c>
      <c r="I20" s="1875"/>
    </row>
    <row r="21" spans="1:9" ht="15.95" customHeight="1" thickBot="1" x14ac:dyDescent="0.3">
      <c r="A21" s="2102"/>
      <c r="B21" s="898" t="s">
        <v>522</v>
      </c>
      <c r="C21" s="939">
        <v>0</v>
      </c>
      <c r="D21" s="939">
        <v>0</v>
      </c>
      <c r="E21" s="939">
        <v>0</v>
      </c>
      <c r="F21" s="939">
        <v>0</v>
      </c>
      <c r="G21" s="938">
        <v>0</v>
      </c>
      <c r="H21" s="899" t="s">
        <v>495</v>
      </c>
      <c r="I21" s="1875"/>
    </row>
    <row r="22" spans="1:9" ht="15.95" customHeight="1" thickBot="1" x14ac:dyDescent="0.3">
      <c r="A22" s="2103"/>
      <c r="B22" s="951" t="s">
        <v>517</v>
      </c>
      <c r="C22" s="952">
        <f>SUM(C15:C21)</f>
        <v>9</v>
      </c>
      <c r="D22" s="952">
        <v>0</v>
      </c>
      <c r="E22" s="952">
        <f>SUM(E15:E21)</f>
        <v>2</v>
      </c>
      <c r="F22" s="952">
        <v>0</v>
      </c>
      <c r="G22" s="952">
        <f>SUM(C22:F22)</f>
        <v>11</v>
      </c>
      <c r="H22" s="953" t="s">
        <v>372</v>
      </c>
      <c r="I22" s="1887"/>
    </row>
    <row r="23" spans="1:9" ht="15.95" customHeight="1" x14ac:dyDescent="0.25">
      <c r="A23" s="2101" t="s">
        <v>308</v>
      </c>
      <c r="B23" s="892" t="s">
        <v>518</v>
      </c>
      <c r="C23" s="939">
        <v>3</v>
      </c>
      <c r="D23" s="939">
        <v>0</v>
      </c>
      <c r="E23" s="939">
        <v>2</v>
      </c>
      <c r="F23" s="939">
        <v>4</v>
      </c>
      <c r="G23" s="935">
        <f>SUM(C23:F23)</f>
        <v>9</v>
      </c>
      <c r="H23" s="905" t="s">
        <v>373</v>
      </c>
      <c r="I23" s="1975" t="s">
        <v>420</v>
      </c>
    </row>
    <row r="24" spans="1:9" ht="15.95" customHeight="1" x14ac:dyDescent="0.25">
      <c r="A24" s="2102"/>
      <c r="B24" s="895" t="s">
        <v>519</v>
      </c>
      <c r="C24" s="939">
        <v>0</v>
      </c>
      <c r="D24" s="939">
        <v>0</v>
      </c>
      <c r="E24" s="939">
        <v>0</v>
      </c>
      <c r="F24" s="939">
        <v>0</v>
      </c>
      <c r="G24" s="939">
        <v>0</v>
      </c>
      <c r="H24" s="897" t="s">
        <v>374</v>
      </c>
      <c r="I24" s="1875"/>
    </row>
    <row r="25" spans="1:9" ht="15.95" customHeight="1" x14ac:dyDescent="0.25">
      <c r="A25" s="2102"/>
      <c r="B25" s="895" t="s">
        <v>520</v>
      </c>
      <c r="C25" s="939">
        <v>0</v>
      </c>
      <c r="D25" s="939">
        <v>0</v>
      </c>
      <c r="E25" s="939">
        <v>0</v>
      </c>
      <c r="F25" s="939">
        <v>0</v>
      </c>
      <c r="G25" s="939">
        <v>0</v>
      </c>
      <c r="H25" s="897" t="s">
        <v>376</v>
      </c>
      <c r="I25" s="1875"/>
    </row>
    <row r="26" spans="1:9" ht="15.95" customHeight="1" x14ac:dyDescent="0.25">
      <c r="A26" s="2102"/>
      <c r="B26" s="895" t="s">
        <v>521</v>
      </c>
      <c r="C26" s="939">
        <v>0</v>
      </c>
      <c r="D26" s="939">
        <v>0</v>
      </c>
      <c r="E26" s="939">
        <v>0</v>
      </c>
      <c r="F26" s="939">
        <v>0</v>
      </c>
      <c r="G26" s="939">
        <v>0</v>
      </c>
      <c r="H26" s="897" t="s">
        <v>385</v>
      </c>
      <c r="I26" s="1875"/>
    </row>
    <row r="27" spans="1:9" ht="15.95" customHeight="1" x14ac:dyDescent="0.25">
      <c r="A27" s="2102"/>
      <c r="B27" s="895" t="s">
        <v>823</v>
      </c>
      <c r="C27" s="939">
        <v>0</v>
      </c>
      <c r="D27" s="939">
        <v>0</v>
      </c>
      <c r="E27" s="939">
        <v>0</v>
      </c>
      <c r="F27" s="939">
        <v>0</v>
      </c>
      <c r="G27" s="939">
        <v>0</v>
      </c>
      <c r="H27" s="897" t="s">
        <v>386</v>
      </c>
      <c r="I27" s="1875"/>
    </row>
    <row r="28" spans="1:9" ht="15.95" customHeight="1" x14ac:dyDescent="0.25">
      <c r="A28" s="2102"/>
      <c r="B28" s="895" t="s">
        <v>824</v>
      </c>
      <c r="C28" s="939">
        <v>0</v>
      </c>
      <c r="D28" s="939">
        <v>0</v>
      </c>
      <c r="E28" s="939">
        <v>0</v>
      </c>
      <c r="F28" s="939">
        <v>0</v>
      </c>
      <c r="G28" s="939">
        <v>0</v>
      </c>
      <c r="H28" s="897" t="s">
        <v>410</v>
      </c>
      <c r="I28" s="1875"/>
    </row>
    <row r="29" spans="1:9" ht="15.95" customHeight="1" thickBot="1" x14ac:dyDescent="0.3">
      <c r="A29" s="2102"/>
      <c r="B29" s="898" t="s">
        <v>522</v>
      </c>
      <c r="C29" s="939">
        <v>0</v>
      </c>
      <c r="D29" s="939">
        <v>0</v>
      </c>
      <c r="E29" s="939">
        <v>0</v>
      </c>
      <c r="F29" s="939">
        <v>0</v>
      </c>
      <c r="G29" s="939">
        <v>0</v>
      </c>
      <c r="H29" s="899" t="s">
        <v>495</v>
      </c>
      <c r="I29" s="1875"/>
    </row>
    <row r="30" spans="1:9" ht="15.95" customHeight="1" thickBot="1" x14ac:dyDescent="0.3">
      <c r="A30" s="2103"/>
      <c r="B30" s="951" t="s">
        <v>517</v>
      </c>
      <c r="C30" s="952">
        <f>SUM(C23:C29)</f>
        <v>3</v>
      </c>
      <c r="D30" s="952">
        <f>SUM(D23:D29)</f>
        <v>0</v>
      </c>
      <c r="E30" s="952">
        <f>SUM(E23:E29)</f>
        <v>2</v>
      </c>
      <c r="F30" s="952">
        <f>SUM(F23:F29)</f>
        <v>4</v>
      </c>
      <c r="G30" s="952">
        <f>SUM(C30:F30)</f>
        <v>9</v>
      </c>
      <c r="H30" s="953" t="s">
        <v>372</v>
      </c>
      <c r="I30" s="1887"/>
    </row>
    <row r="31" spans="1:9" ht="15.95" customHeight="1" x14ac:dyDescent="0.25">
      <c r="A31" s="2120" t="s">
        <v>365</v>
      </c>
      <c r="B31" s="892" t="s">
        <v>518</v>
      </c>
      <c r="C31" s="935">
        <v>2</v>
      </c>
      <c r="D31" s="935">
        <v>0</v>
      </c>
      <c r="E31" s="935">
        <v>0</v>
      </c>
      <c r="F31" s="935">
        <v>0</v>
      </c>
      <c r="G31" s="937">
        <f>SUM(C31:F31)</f>
        <v>2</v>
      </c>
      <c r="H31" s="905" t="s">
        <v>373</v>
      </c>
      <c r="I31" s="1975" t="s">
        <v>421</v>
      </c>
    </row>
    <row r="32" spans="1:9" ht="15.95" customHeight="1" x14ac:dyDescent="0.25">
      <c r="A32" s="2099"/>
      <c r="B32" s="895" t="s">
        <v>519</v>
      </c>
      <c r="C32" s="939">
        <v>0</v>
      </c>
      <c r="D32" s="939">
        <v>0</v>
      </c>
      <c r="E32" s="939">
        <v>0</v>
      </c>
      <c r="F32" s="939">
        <v>0</v>
      </c>
      <c r="G32" s="938">
        <v>0</v>
      </c>
      <c r="H32" s="897" t="s">
        <v>374</v>
      </c>
      <c r="I32" s="1875"/>
    </row>
    <row r="33" spans="1:9" ht="15.95" customHeight="1" x14ac:dyDescent="0.25">
      <c r="A33" s="2099"/>
      <c r="B33" s="895" t="s">
        <v>520</v>
      </c>
      <c r="C33" s="939">
        <v>0</v>
      </c>
      <c r="D33" s="939">
        <v>0</v>
      </c>
      <c r="E33" s="939">
        <v>0</v>
      </c>
      <c r="F33" s="939">
        <v>0</v>
      </c>
      <c r="G33" s="938">
        <v>0</v>
      </c>
      <c r="H33" s="897" t="s">
        <v>376</v>
      </c>
      <c r="I33" s="1875"/>
    </row>
    <row r="34" spans="1:9" ht="15.95" customHeight="1" x14ac:dyDescent="0.25">
      <c r="A34" s="2099"/>
      <c r="B34" s="895" t="s">
        <v>521</v>
      </c>
      <c r="C34" s="939">
        <v>0</v>
      </c>
      <c r="D34" s="939">
        <v>0</v>
      </c>
      <c r="E34" s="939">
        <v>0</v>
      </c>
      <c r="F34" s="939">
        <v>0</v>
      </c>
      <c r="G34" s="938">
        <v>0</v>
      </c>
      <c r="H34" s="897" t="s">
        <v>385</v>
      </c>
      <c r="I34" s="1875"/>
    </row>
    <row r="35" spans="1:9" ht="15.95" customHeight="1" x14ac:dyDescent="0.25">
      <c r="A35" s="2099"/>
      <c r="B35" s="895" t="s">
        <v>823</v>
      </c>
      <c r="C35" s="939">
        <v>0</v>
      </c>
      <c r="D35" s="939">
        <v>0</v>
      </c>
      <c r="E35" s="939">
        <v>0</v>
      </c>
      <c r="F35" s="939">
        <v>0</v>
      </c>
      <c r="G35" s="938">
        <v>0</v>
      </c>
      <c r="H35" s="897" t="s">
        <v>386</v>
      </c>
      <c r="I35" s="1875"/>
    </row>
    <row r="36" spans="1:9" ht="15.95" customHeight="1" x14ac:dyDescent="0.25">
      <c r="A36" s="2099"/>
      <c r="B36" s="895" t="s">
        <v>824</v>
      </c>
      <c r="C36" s="939">
        <v>0</v>
      </c>
      <c r="D36" s="939">
        <v>0</v>
      </c>
      <c r="E36" s="939">
        <v>0</v>
      </c>
      <c r="F36" s="939">
        <v>0</v>
      </c>
      <c r="G36" s="938">
        <v>0</v>
      </c>
      <c r="H36" s="897" t="s">
        <v>410</v>
      </c>
      <c r="I36" s="1875"/>
    </row>
    <row r="37" spans="1:9" ht="15.95" customHeight="1" thickBot="1" x14ac:dyDescent="0.3">
      <c r="A37" s="2099"/>
      <c r="B37" s="898" t="s">
        <v>522</v>
      </c>
      <c r="C37" s="939">
        <v>0</v>
      </c>
      <c r="D37" s="939">
        <v>0</v>
      </c>
      <c r="E37" s="939">
        <v>0</v>
      </c>
      <c r="F37" s="939">
        <v>0</v>
      </c>
      <c r="G37" s="938">
        <v>0</v>
      </c>
      <c r="H37" s="899" t="s">
        <v>495</v>
      </c>
      <c r="I37" s="1875"/>
    </row>
    <row r="38" spans="1:9" ht="15.95" customHeight="1" thickBot="1" x14ac:dyDescent="0.3">
      <c r="A38" s="2099"/>
      <c r="B38" s="951" t="s">
        <v>517</v>
      </c>
      <c r="C38" s="952">
        <f>SUM(C31:C37)</f>
        <v>2</v>
      </c>
      <c r="D38" s="952">
        <v>0</v>
      </c>
      <c r="E38" s="952">
        <v>0</v>
      </c>
      <c r="F38" s="952">
        <v>0</v>
      </c>
      <c r="G38" s="952">
        <f>SUM(C38:F38)</f>
        <v>2</v>
      </c>
      <c r="H38" s="953" t="s">
        <v>372</v>
      </c>
      <c r="I38" s="1887"/>
    </row>
    <row r="39" spans="1:9" ht="15.95" customHeight="1" x14ac:dyDescent="0.25">
      <c r="A39" s="2111" t="s">
        <v>839</v>
      </c>
      <c r="B39" s="892" t="s">
        <v>518</v>
      </c>
      <c r="C39" s="935">
        <v>0</v>
      </c>
      <c r="D39" s="935">
        <v>0</v>
      </c>
      <c r="E39" s="935">
        <v>0</v>
      </c>
      <c r="F39" s="935">
        <v>0</v>
      </c>
      <c r="G39" s="935">
        <v>0</v>
      </c>
      <c r="H39" s="905" t="s">
        <v>373</v>
      </c>
      <c r="I39" s="2114" t="s">
        <v>422</v>
      </c>
    </row>
    <row r="40" spans="1:9" ht="15.95" customHeight="1" x14ac:dyDescent="0.25">
      <c r="A40" s="2112"/>
      <c r="B40" s="895" t="s">
        <v>519</v>
      </c>
      <c r="C40" s="939">
        <v>0</v>
      </c>
      <c r="D40" s="939">
        <v>0</v>
      </c>
      <c r="E40" s="939">
        <v>0</v>
      </c>
      <c r="F40" s="939">
        <v>0</v>
      </c>
      <c r="G40" s="939">
        <v>0</v>
      </c>
      <c r="H40" s="897" t="s">
        <v>374</v>
      </c>
      <c r="I40" s="2097"/>
    </row>
    <row r="41" spans="1:9" ht="15.95" customHeight="1" x14ac:dyDescent="0.25">
      <c r="A41" s="2112"/>
      <c r="B41" s="895" t="s">
        <v>520</v>
      </c>
      <c r="C41" s="939">
        <v>0</v>
      </c>
      <c r="D41" s="939">
        <v>0</v>
      </c>
      <c r="E41" s="939">
        <v>0</v>
      </c>
      <c r="F41" s="939">
        <v>0</v>
      </c>
      <c r="G41" s="939">
        <v>0</v>
      </c>
      <c r="H41" s="897" t="s">
        <v>376</v>
      </c>
      <c r="I41" s="2097"/>
    </row>
    <row r="42" spans="1:9" ht="15.95" customHeight="1" x14ac:dyDescent="0.25">
      <c r="A42" s="2112"/>
      <c r="B42" s="895" t="s">
        <v>521</v>
      </c>
      <c r="C42" s="939">
        <v>0</v>
      </c>
      <c r="D42" s="939">
        <v>0</v>
      </c>
      <c r="E42" s="939">
        <v>0</v>
      </c>
      <c r="F42" s="939">
        <v>0</v>
      </c>
      <c r="G42" s="939">
        <v>0</v>
      </c>
      <c r="H42" s="897" t="s">
        <v>385</v>
      </c>
      <c r="I42" s="2097"/>
    </row>
    <row r="43" spans="1:9" ht="15.95" customHeight="1" x14ac:dyDescent="0.25">
      <c r="A43" s="2112"/>
      <c r="B43" s="895" t="s">
        <v>823</v>
      </c>
      <c r="C43" s="939">
        <v>0</v>
      </c>
      <c r="D43" s="939">
        <v>0</v>
      </c>
      <c r="E43" s="939">
        <v>0</v>
      </c>
      <c r="F43" s="939">
        <v>1</v>
      </c>
      <c r="G43" s="939">
        <f>SUM(F43)</f>
        <v>1</v>
      </c>
      <c r="H43" s="897" t="s">
        <v>386</v>
      </c>
      <c r="I43" s="2097"/>
    </row>
    <row r="44" spans="1:9" ht="15.95" customHeight="1" x14ac:dyDescent="0.25">
      <c r="A44" s="2112"/>
      <c r="B44" s="895" t="s">
        <v>824</v>
      </c>
      <c r="C44" s="939">
        <v>0</v>
      </c>
      <c r="D44" s="939">
        <v>0</v>
      </c>
      <c r="E44" s="939">
        <v>0</v>
      </c>
      <c r="F44" s="939">
        <v>0</v>
      </c>
      <c r="G44" s="939">
        <v>0</v>
      </c>
      <c r="H44" s="897" t="s">
        <v>410</v>
      </c>
      <c r="I44" s="2097"/>
    </row>
    <row r="45" spans="1:9" ht="15.95" customHeight="1" thickBot="1" x14ac:dyDescent="0.3">
      <c r="A45" s="2112"/>
      <c r="B45" s="898" t="s">
        <v>522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899" t="s">
        <v>495</v>
      </c>
      <c r="I45" s="2097"/>
    </row>
    <row r="46" spans="1:9" ht="15.95" customHeight="1" thickBot="1" x14ac:dyDescent="0.3">
      <c r="A46" s="2113"/>
      <c r="B46" s="951" t="s">
        <v>517</v>
      </c>
      <c r="C46" s="952">
        <v>0</v>
      </c>
      <c r="D46" s="952">
        <v>0</v>
      </c>
      <c r="E46" s="952">
        <v>0</v>
      </c>
      <c r="F46" s="952">
        <f>SUM(F43:F45)</f>
        <v>1</v>
      </c>
      <c r="G46" s="952">
        <f>SUM(F46)</f>
        <v>1</v>
      </c>
      <c r="H46" s="953" t="s">
        <v>372</v>
      </c>
      <c r="I46" s="2098"/>
    </row>
    <row r="47" spans="1:9" ht="15.95" customHeight="1" x14ac:dyDescent="0.25">
      <c r="A47" s="2115" t="s">
        <v>608</v>
      </c>
      <c r="B47" s="892" t="s">
        <v>518</v>
      </c>
      <c r="C47" s="946">
        <v>3</v>
      </c>
      <c r="D47" s="935">
        <v>0</v>
      </c>
      <c r="E47" s="946">
        <v>0</v>
      </c>
      <c r="F47" s="935">
        <v>0</v>
      </c>
      <c r="G47" s="935">
        <f>SUM(C47:F47)</f>
        <v>3</v>
      </c>
      <c r="H47" s="905" t="s">
        <v>373</v>
      </c>
      <c r="I47" s="2114" t="s">
        <v>423</v>
      </c>
    </row>
    <row r="48" spans="1:9" ht="15.95" customHeight="1" x14ac:dyDescent="0.25">
      <c r="A48" s="2082"/>
      <c r="B48" s="895" t="s">
        <v>519</v>
      </c>
      <c r="C48" s="947">
        <v>0</v>
      </c>
      <c r="D48" s="942">
        <v>0</v>
      </c>
      <c r="E48" s="947">
        <v>0</v>
      </c>
      <c r="F48" s="942">
        <v>0</v>
      </c>
      <c r="G48" s="942">
        <v>0</v>
      </c>
      <c r="H48" s="897" t="s">
        <v>374</v>
      </c>
      <c r="I48" s="2097"/>
    </row>
    <row r="49" spans="1:9" ht="15.95" customHeight="1" x14ac:dyDescent="0.25">
      <c r="A49" s="2082"/>
      <c r="B49" s="895" t="s">
        <v>520</v>
      </c>
      <c r="C49" s="947">
        <v>0</v>
      </c>
      <c r="D49" s="942">
        <v>0</v>
      </c>
      <c r="E49" s="947">
        <v>0</v>
      </c>
      <c r="F49" s="942">
        <v>0</v>
      </c>
      <c r="G49" s="942">
        <v>0</v>
      </c>
      <c r="H49" s="897" t="s">
        <v>376</v>
      </c>
      <c r="I49" s="2097"/>
    </row>
    <row r="50" spans="1:9" ht="15.95" customHeight="1" x14ac:dyDescent="0.25">
      <c r="A50" s="2082"/>
      <c r="B50" s="895" t="s">
        <v>521</v>
      </c>
      <c r="C50" s="947">
        <v>0</v>
      </c>
      <c r="D50" s="942">
        <v>0</v>
      </c>
      <c r="E50" s="947">
        <v>0</v>
      </c>
      <c r="F50" s="942">
        <v>0</v>
      </c>
      <c r="G50" s="942">
        <v>0</v>
      </c>
      <c r="H50" s="897" t="s">
        <v>385</v>
      </c>
      <c r="I50" s="2097"/>
    </row>
    <row r="51" spans="1:9" ht="15.95" customHeight="1" x14ac:dyDescent="0.25">
      <c r="A51" s="2082"/>
      <c r="B51" s="895" t="s">
        <v>823</v>
      </c>
      <c r="C51" s="947">
        <v>0</v>
      </c>
      <c r="D51" s="942">
        <v>0</v>
      </c>
      <c r="E51" s="947">
        <v>0</v>
      </c>
      <c r="F51" s="942">
        <v>0</v>
      </c>
      <c r="G51" s="942">
        <v>0</v>
      </c>
      <c r="H51" s="897" t="s">
        <v>386</v>
      </c>
      <c r="I51" s="2097"/>
    </row>
    <row r="52" spans="1:9" ht="15.95" customHeight="1" x14ac:dyDescent="0.25">
      <c r="A52" s="2082"/>
      <c r="B52" s="895" t="s">
        <v>824</v>
      </c>
      <c r="C52" s="947">
        <v>0</v>
      </c>
      <c r="D52" s="942">
        <v>0</v>
      </c>
      <c r="E52" s="947">
        <v>0</v>
      </c>
      <c r="F52" s="942">
        <v>0</v>
      </c>
      <c r="G52" s="942">
        <v>0</v>
      </c>
      <c r="H52" s="897" t="s">
        <v>410</v>
      </c>
      <c r="I52" s="2097"/>
    </row>
    <row r="53" spans="1:9" ht="15.95" customHeight="1" thickBot="1" x14ac:dyDescent="0.3">
      <c r="A53" s="2082"/>
      <c r="B53" s="898" t="s">
        <v>522</v>
      </c>
      <c r="C53" s="947">
        <v>0</v>
      </c>
      <c r="D53" s="942">
        <v>0</v>
      </c>
      <c r="E53" s="947">
        <v>0</v>
      </c>
      <c r="F53" s="942">
        <v>0</v>
      </c>
      <c r="G53" s="942">
        <v>0</v>
      </c>
      <c r="H53" s="899" t="s">
        <v>495</v>
      </c>
      <c r="I53" s="2097"/>
    </row>
    <row r="54" spans="1:9" ht="15.95" customHeight="1" thickBot="1" x14ac:dyDescent="0.3">
      <c r="A54" s="2083"/>
      <c r="B54" s="951" t="s">
        <v>517</v>
      </c>
      <c r="C54" s="952">
        <f>SUM(C47:C53)</f>
        <v>3</v>
      </c>
      <c r="D54" s="952">
        <v>0</v>
      </c>
      <c r="E54" s="952">
        <v>0</v>
      </c>
      <c r="F54" s="952">
        <v>0</v>
      </c>
      <c r="G54" s="952">
        <f t="shared" ref="G54:G63" si="0">SUM(C54:F54)</f>
        <v>3</v>
      </c>
      <c r="H54" s="953" t="s">
        <v>372</v>
      </c>
      <c r="I54" s="2098"/>
    </row>
    <row r="55" spans="1:9" ht="15.95" customHeight="1" x14ac:dyDescent="0.25">
      <c r="A55" s="2116" t="s">
        <v>82</v>
      </c>
      <c r="B55" s="892" t="s">
        <v>518</v>
      </c>
      <c r="C55" s="935">
        <v>493</v>
      </c>
      <c r="D55" s="935">
        <v>50</v>
      </c>
      <c r="E55" s="935">
        <v>18</v>
      </c>
      <c r="F55" s="935">
        <v>536</v>
      </c>
      <c r="G55" s="948">
        <f t="shared" si="0"/>
        <v>1097</v>
      </c>
      <c r="H55" s="905" t="s">
        <v>373</v>
      </c>
      <c r="I55" s="2114" t="s">
        <v>424</v>
      </c>
    </row>
    <row r="56" spans="1:9" ht="15.95" customHeight="1" x14ac:dyDescent="0.25">
      <c r="A56" s="2117"/>
      <c r="B56" s="895" t="s">
        <v>519</v>
      </c>
      <c r="C56" s="942">
        <v>2</v>
      </c>
      <c r="D56" s="942">
        <v>0</v>
      </c>
      <c r="E56" s="942">
        <v>0</v>
      </c>
      <c r="F56" s="942">
        <v>1</v>
      </c>
      <c r="G56" s="949">
        <f t="shared" si="0"/>
        <v>3</v>
      </c>
      <c r="H56" s="897" t="s">
        <v>374</v>
      </c>
      <c r="I56" s="2097"/>
    </row>
    <row r="57" spans="1:9" ht="15.95" customHeight="1" x14ac:dyDescent="0.25">
      <c r="A57" s="2117"/>
      <c r="B57" s="895" t="s">
        <v>520</v>
      </c>
      <c r="C57" s="942">
        <v>48</v>
      </c>
      <c r="D57" s="942">
        <v>4</v>
      </c>
      <c r="E57" s="942">
        <v>0</v>
      </c>
      <c r="F57" s="942">
        <v>906</v>
      </c>
      <c r="G57" s="949">
        <f t="shared" si="0"/>
        <v>958</v>
      </c>
      <c r="H57" s="897" t="s">
        <v>376</v>
      </c>
      <c r="I57" s="2097"/>
    </row>
    <row r="58" spans="1:9" ht="15.95" customHeight="1" x14ac:dyDescent="0.25">
      <c r="A58" s="2117"/>
      <c r="B58" s="895" t="s">
        <v>521</v>
      </c>
      <c r="C58" s="942">
        <v>47</v>
      </c>
      <c r="D58" s="942">
        <v>276</v>
      </c>
      <c r="E58" s="942">
        <v>10</v>
      </c>
      <c r="F58" s="942">
        <v>133</v>
      </c>
      <c r="G58" s="949">
        <f t="shared" si="0"/>
        <v>466</v>
      </c>
      <c r="H58" s="897" t="s">
        <v>385</v>
      </c>
      <c r="I58" s="2097"/>
    </row>
    <row r="59" spans="1:9" ht="15.95" customHeight="1" x14ac:dyDescent="0.25">
      <c r="A59" s="2117"/>
      <c r="B59" s="895" t="s">
        <v>823</v>
      </c>
      <c r="C59" s="942">
        <v>1</v>
      </c>
      <c r="D59" s="942">
        <v>24</v>
      </c>
      <c r="E59" s="942">
        <v>1</v>
      </c>
      <c r="F59" s="942">
        <v>14</v>
      </c>
      <c r="G59" s="949">
        <f t="shared" si="0"/>
        <v>40</v>
      </c>
      <c r="H59" s="897" t="s">
        <v>386</v>
      </c>
      <c r="I59" s="2097"/>
    </row>
    <row r="60" spans="1:9" ht="15.95" customHeight="1" x14ac:dyDescent="0.25">
      <c r="A60" s="2117"/>
      <c r="B60" s="895" t="s">
        <v>824</v>
      </c>
      <c r="C60" s="942">
        <v>19</v>
      </c>
      <c r="D60" s="942">
        <v>343</v>
      </c>
      <c r="E60" s="942">
        <v>5</v>
      </c>
      <c r="F60" s="942">
        <v>94</v>
      </c>
      <c r="G60" s="949">
        <f t="shared" si="0"/>
        <v>461</v>
      </c>
      <c r="H60" s="897" t="s">
        <v>410</v>
      </c>
      <c r="I60" s="2097"/>
    </row>
    <row r="61" spans="1:9" ht="15.95" customHeight="1" thickBot="1" x14ac:dyDescent="0.3">
      <c r="A61" s="2117"/>
      <c r="B61" s="898" t="s">
        <v>522</v>
      </c>
      <c r="C61" s="942">
        <v>324</v>
      </c>
      <c r="D61" s="942">
        <v>1147</v>
      </c>
      <c r="E61" s="942">
        <v>6</v>
      </c>
      <c r="F61" s="942">
        <v>340</v>
      </c>
      <c r="G61" s="949">
        <f t="shared" si="0"/>
        <v>1817</v>
      </c>
      <c r="H61" s="899" t="s">
        <v>495</v>
      </c>
      <c r="I61" s="2097"/>
    </row>
    <row r="62" spans="1:9" ht="15.95" customHeight="1" thickBot="1" x14ac:dyDescent="0.3">
      <c r="A62" s="2117"/>
      <c r="B62" s="951" t="s">
        <v>517</v>
      </c>
      <c r="C62" s="952">
        <f>SUM(C55:C61)</f>
        <v>934</v>
      </c>
      <c r="D62" s="952">
        <f>SUM(D55:D61)</f>
        <v>1844</v>
      </c>
      <c r="E62" s="952">
        <f>SUM(E55:E61)</f>
        <v>40</v>
      </c>
      <c r="F62" s="952">
        <f>SUM(F55:F61)</f>
        <v>2024</v>
      </c>
      <c r="G62" s="952">
        <f t="shared" si="0"/>
        <v>4842</v>
      </c>
      <c r="H62" s="953" t="s">
        <v>372</v>
      </c>
      <c r="I62" s="2098"/>
    </row>
    <row r="63" spans="1:9" ht="15.95" customHeight="1" x14ac:dyDescent="0.25">
      <c r="A63" s="2116" t="s">
        <v>163</v>
      </c>
      <c r="B63" s="892" t="s">
        <v>518</v>
      </c>
      <c r="C63" s="935">
        <v>129</v>
      </c>
      <c r="D63" s="935">
        <v>4</v>
      </c>
      <c r="E63" s="935">
        <v>0</v>
      </c>
      <c r="F63" s="935">
        <v>0</v>
      </c>
      <c r="G63" s="935">
        <f t="shared" si="0"/>
        <v>133</v>
      </c>
      <c r="H63" s="905" t="s">
        <v>373</v>
      </c>
      <c r="I63" s="2114" t="s">
        <v>425</v>
      </c>
    </row>
    <row r="64" spans="1:9" ht="15.95" customHeight="1" x14ac:dyDescent="0.25">
      <c r="A64" s="2117"/>
      <c r="B64" s="895" t="s">
        <v>519</v>
      </c>
      <c r="C64" s="942">
        <v>0</v>
      </c>
      <c r="D64" s="942">
        <v>0</v>
      </c>
      <c r="E64" s="942">
        <v>0</v>
      </c>
      <c r="F64" s="942">
        <v>0</v>
      </c>
      <c r="G64" s="942">
        <v>0</v>
      </c>
      <c r="H64" s="897" t="s">
        <v>374</v>
      </c>
      <c r="I64" s="2097"/>
    </row>
    <row r="65" spans="1:15" ht="15.95" customHeight="1" x14ac:dyDescent="0.25">
      <c r="A65" s="2117"/>
      <c r="B65" s="895" t="s">
        <v>520</v>
      </c>
      <c r="C65" s="942">
        <v>2</v>
      </c>
      <c r="D65" s="942">
        <v>0</v>
      </c>
      <c r="E65" s="942">
        <v>0</v>
      </c>
      <c r="F65" s="942">
        <v>0</v>
      </c>
      <c r="G65" s="942">
        <f>SUM(C65:F65)</f>
        <v>2</v>
      </c>
      <c r="H65" s="897" t="s">
        <v>376</v>
      </c>
      <c r="I65" s="2097"/>
    </row>
    <row r="66" spans="1:15" ht="15.95" customHeight="1" x14ac:dyDescent="0.25">
      <c r="A66" s="2117"/>
      <c r="B66" s="895" t="s">
        <v>521</v>
      </c>
      <c r="C66" s="942">
        <v>0</v>
      </c>
      <c r="D66" s="942">
        <v>0</v>
      </c>
      <c r="E66" s="942">
        <v>0</v>
      </c>
      <c r="F66" s="942">
        <v>0</v>
      </c>
      <c r="G66" s="942">
        <v>0</v>
      </c>
      <c r="H66" s="897" t="s">
        <v>385</v>
      </c>
      <c r="I66" s="2097"/>
    </row>
    <row r="67" spans="1:15" ht="15.95" customHeight="1" x14ac:dyDescent="0.25">
      <c r="A67" s="2117"/>
      <c r="B67" s="895" t="s">
        <v>823</v>
      </c>
      <c r="C67" s="942">
        <v>0</v>
      </c>
      <c r="D67" s="942">
        <v>0</v>
      </c>
      <c r="E67" s="942">
        <v>0</v>
      </c>
      <c r="F67" s="942">
        <v>0</v>
      </c>
      <c r="G67" s="942">
        <v>0</v>
      </c>
      <c r="H67" s="897" t="s">
        <v>386</v>
      </c>
      <c r="I67" s="2097"/>
    </row>
    <row r="68" spans="1:15" ht="15.95" customHeight="1" x14ac:dyDescent="0.25">
      <c r="A68" s="2117"/>
      <c r="B68" s="895" t="s">
        <v>824</v>
      </c>
      <c r="C68" s="942">
        <v>4</v>
      </c>
      <c r="D68" s="942">
        <v>0</v>
      </c>
      <c r="E68" s="942">
        <v>0</v>
      </c>
      <c r="F68" s="942">
        <v>0</v>
      </c>
      <c r="G68" s="942">
        <f>SUM(C68:F68)</f>
        <v>4</v>
      </c>
      <c r="H68" s="897" t="s">
        <v>410</v>
      </c>
      <c r="I68" s="2097"/>
    </row>
    <row r="69" spans="1:15" ht="15.95" customHeight="1" thickBot="1" x14ac:dyDescent="0.3">
      <c r="A69" s="2117"/>
      <c r="B69" s="898" t="s">
        <v>522</v>
      </c>
      <c r="C69" s="942">
        <v>2</v>
      </c>
      <c r="D69" s="942">
        <v>0</v>
      </c>
      <c r="E69" s="942">
        <v>0</v>
      </c>
      <c r="F69" s="942">
        <v>0</v>
      </c>
      <c r="G69" s="942">
        <f>SUM(C69:F69)</f>
        <v>2</v>
      </c>
      <c r="H69" s="899" t="s">
        <v>495</v>
      </c>
      <c r="I69" s="2097"/>
    </row>
    <row r="70" spans="1:15" ht="15.95" customHeight="1" thickBot="1" x14ac:dyDescent="0.3">
      <c r="A70" s="2119"/>
      <c r="B70" s="951" t="s">
        <v>517</v>
      </c>
      <c r="C70" s="952">
        <f>SUM(C63:C69)</f>
        <v>137</v>
      </c>
      <c r="D70" s="952">
        <f>SUM(D63:D69)</f>
        <v>4</v>
      </c>
      <c r="E70" s="952">
        <f>SUM(E63:E69)</f>
        <v>0</v>
      </c>
      <c r="F70" s="952">
        <f>SUM(F63:F69)</f>
        <v>0</v>
      </c>
      <c r="G70" s="952">
        <f>SUM(C70:F70)</f>
        <v>141</v>
      </c>
      <c r="H70" s="953" t="s">
        <v>372</v>
      </c>
      <c r="I70" s="2098"/>
    </row>
    <row r="71" spans="1:15" ht="15.95" customHeight="1" x14ac:dyDescent="0.25">
      <c r="A71" s="2101" t="s">
        <v>164</v>
      </c>
      <c r="B71" s="909" t="s">
        <v>518</v>
      </c>
      <c r="C71" s="941">
        <v>35</v>
      </c>
      <c r="D71" s="941">
        <v>0</v>
      </c>
      <c r="E71" s="941">
        <v>0</v>
      </c>
      <c r="F71" s="941">
        <v>4</v>
      </c>
      <c r="G71" s="941">
        <f>SUM(C71:F71)</f>
        <v>39</v>
      </c>
      <c r="H71" s="905" t="s">
        <v>373</v>
      </c>
      <c r="I71" s="2114" t="s">
        <v>426</v>
      </c>
    </row>
    <row r="72" spans="1:15" ht="15.95" customHeight="1" x14ac:dyDescent="0.25">
      <c r="A72" s="2102"/>
      <c r="B72" s="913" t="s">
        <v>519</v>
      </c>
      <c r="C72" s="955">
        <v>0</v>
      </c>
      <c r="D72" s="955">
        <v>0</v>
      </c>
      <c r="E72" s="955">
        <v>0</v>
      </c>
      <c r="F72" s="955">
        <v>0</v>
      </c>
      <c r="G72" s="955">
        <v>0</v>
      </c>
      <c r="H72" s="906" t="s">
        <v>374</v>
      </c>
      <c r="I72" s="2097"/>
    </row>
    <row r="73" spans="1:15" ht="15.95" customHeight="1" x14ac:dyDescent="0.25">
      <c r="A73" s="2102"/>
      <c r="B73" s="913" t="s">
        <v>520</v>
      </c>
      <c r="C73" s="955">
        <v>0</v>
      </c>
      <c r="D73" s="955">
        <v>0</v>
      </c>
      <c r="E73" s="955">
        <v>0</v>
      </c>
      <c r="F73" s="955">
        <v>0</v>
      </c>
      <c r="G73" s="955">
        <v>0</v>
      </c>
      <c r="H73" s="906" t="s">
        <v>376</v>
      </c>
      <c r="I73" s="2097"/>
    </row>
    <row r="74" spans="1:15" ht="15.95" customHeight="1" x14ac:dyDescent="0.25">
      <c r="A74" s="2102"/>
      <c r="B74" s="913" t="s">
        <v>521</v>
      </c>
      <c r="C74" s="955">
        <v>0</v>
      </c>
      <c r="D74" s="955">
        <v>0</v>
      </c>
      <c r="E74" s="955">
        <v>0</v>
      </c>
      <c r="F74" s="955">
        <v>0</v>
      </c>
      <c r="G74" s="955">
        <v>0</v>
      </c>
      <c r="H74" s="906" t="s">
        <v>385</v>
      </c>
      <c r="I74" s="2097"/>
    </row>
    <row r="75" spans="1:15" ht="15.95" customHeight="1" x14ac:dyDescent="0.25">
      <c r="A75" s="2102"/>
      <c r="B75" s="913" t="s">
        <v>823</v>
      </c>
      <c r="C75" s="942">
        <v>0</v>
      </c>
      <c r="D75" s="942">
        <v>0</v>
      </c>
      <c r="E75" s="942">
        <v>0</v>
      </c>
      <c r="F75" s="942">
        <v>0</v>
      </c>
      <c r="G75" s="942">
        <v>0</v>
      </c>
      <c r="H75" s="906" t="s">
        <v>386</v>
      </c>
      <c r="I75" s="2097"/>
    </row>
    <row r="76" spans="1:15" ht="15.95" customHeight="1" x14ac:dyDescent="0.25">
      <c r="A76" s="2102"/>
      <c r="B76" s="913" t="s">
        <v>824</v>
      </c>
      <c r="C76" s="942">
        <v>0</v>
      </c>
      <c r="D76" s="942">
        <v>0</v>
      </c>
      <c r="E76" s="942">
        <v>0</v>
      </c>
      <c r="F76" s="942">
        <v>0</v>
      </c>
      <c r="G76" s="942">
        <v>0</v>
      </c>
      <c r="H76" s="906" t="s">
        <v>410</v>
      </c>
      <c r="I76" s="2097"/>
    </row>
    <row r="77" spans="1:15" ht="15.95" customHeight="1" thickBot="1" x14ac:dyDescent="0.3">
      <c r="A77" s="2102"/>
      <c r="B77" s="898" t="s">
        <v>522</v>
      </c>
      <c r="C77" s="942">
        <v>0</v>
      </c>
      <c r="D77" s="942">
        <v>0</v>
      </c>
      <c r="E77" s="942">
        <v>0</v>
      </c>
      <c r="F77" s="942">
        <v>0</v>
      </c>
      <c r="G77" s="942">
        <v>0</v>
      </c>
      <c r="H77" s="899" t="s">
        <v>495</v>
      </c>
      <c r="I77" s="2097"/>
    </row>
    <row r="78" spans="1:15" ht="15.95" customHeight="1" thickBot="1" x14ac:dyDescent="0.3">
      <c r="A78" s="2107"/>
      <c r="B78" s="951" t="s">
        <v>517</v>
      </c>
      <c r="C78" s="952">
        <f>SUM(C71:C77)</f>
        <v>35</v>
      </c>
      <c r="D78" s="952">
        <f>SUM(D71:D77)</f>
        <v>0</v>
      </c>
      <c r="E78" s="952">
        <f>SUM(E71:E77)</f>
        <v>0</v>
      </c>
      <c r="F78" s="952">
        <f>SUM(F71:F77)</f>
        <v>4</v>
      </c>
      <c r="G78" s="952">
        <f>SUM(C78:F78)</f>
        <v>39</v>
      </c>
      <c r="H78" s="953" t="s">
        <v>372</v>
      </c>
      <c r="I78" s="2118"/>
    </row>
    <row r="79" spans="1:15" ht="15.75" x14ac:dyDescent="0.25">
      <c r="A79" s="2109"/>
      <c r="B79" s="954"/>
      <c r="C79" s="954"/>
      <c r="D79" s="954"/>
      <c r="E79" s="954"/>
      <c r="F79" s="954"/>
      <c r="G79" s="954"/>
      <c r="H79" s="954"/>
      <c r="I79" s="2110"/>
      <c r="J79" s="13"/>
      <c r="K79" s="13"/>
      <c r="L79" s="13"/>
      <c r="M79" s="13"/>
      <c r="N79" s="13"/>
      <c r="O79" s="13"/>
    </row>
    <row r="80" spans="1:15" ht="15.75" x14ac:dyDescent="0.25">
      <c r="A80" s="2109"/>
      <c r="B80" s="954"/>
      <c r="C80" s="954"/>
      <c r="D80" s="954"/>
      <c r="E80" s="954"/>
      <c r="F80" s="954"/>
      <c r="G80" s="954"/>
      <c r="H80" s="954"/>
      <c r="I80" s="2110"/>
      <c r="J80" s="13"/>
      <c r="K80" s="13"/>
      <c r="L80" s="13"/>
      <c r="M80" s="13"/>
      <c r="N80" s="13"/>
      <c r="O80" s="13"/>
    </row>
    <row r="81" spans="1:15" ht="15.75" x14ac:dyDescent="0.25">
      <c r="A81" s="2109"/>
      <c r="B81" s="954"/>
      <c r="C81" s="954"/>
      <c r="D81" s="954"/>
      <c r="E81" s="954"/>
      <c r="F81" s="954"/>
      <c r="G81" s="954"/>
      <c r="H81" s="954"/>
      <c r="I81" s="2110"/>
      <c r="J81" s="392"/>
      <c r="K81" s="392"/>
      <c r="L81" s="392"/>
      <c r="M81" s="392"/>
      <c r="N81" s="392"/>
      <c r="O81" s="13"/>
    </row>
    <row r="82" spans="1:15" ht="15.75" x14ac:dyDescent="0.25">
      <c r="A82" s="2109"/>
      <c r="B82" s="954"/>
      <c r="C82" s="954"/>
      <c r="D82" s="954"/>
      <c r="E82" s="954"/>
      <c r="F82" s="954"/>
      <c r="G82" s="954"/>
      <c r="H82" s="954"/>
      <c r="I82" s="2110"/>
      <c r="J82" s="392"/>
      <c r="K82" s="392"/>
      <c r="L82" s="392"/>
      <c r="M82" s="392"/>
      <c r="N82" s="392"/>
      <c r="O82" s="13"/>
    </row>
    <row r="83" spans="1:15" ht="15.75" x14ac:dyDescent="0.25">
      <c r="A83" s="2109"/>
      <c r="B83" s="954"/>
      <c r="C83" s="954"/>
      <c r="D83" s="954"/>
      <c r="E83" s="954"/>
      <c r="F83" s="954"/>
      <c r="G83" s="954"/>
      <c r="H83" s="954"/>
      <c r="I83" s="2110"/>
      <c r="J83" s="392"/>
      <c r="K83" s="392"/>
      <c r="L83" s="392"/>
      <c r="M83" s="392"/>
      <c r="N83" s="392"/>
      <c r="O83" s="13"/>
    </row>
    <row r="84" spans="1:15" ht="15.75" x14ac:dyDescent="0.25">
      <c r="A84" s="2109"/>
      <c r="B84" s="954"/>
      <c r="C84" s="954"/>
      <c r="D84" s="954"/>
      <c r="E84" s="954"/>
      <c r="F84" s="954"/>
      <c r="G84" s="954"/>
      <c r="H84" s="954"/>
      <c r="I84" s="2110"/>
      <c r="J84" s="392"/>
      <c r="K84" s="392"/>
      <c r="L84" s="392"/>
      <c r="M84" s="392"/>
      <c r="N84" s="392"/>
      <c r="O84" s="13"/>
    </row>
    <row r="85" spans="1:15" ht="15.75" x14ac:dyDescent="0.25">
      <c r="A85" s="2109"/>
      <c r="B85" s="954"/>
      <c r="C85" s="954"/>
      <c r="D85" s="954"/>
      <c r="E85" s="954"/>
      <c r="F85" s="954"/>
      <c r="G85" s="954"/>
      <c r="H85" s="954"/>
      <c r="I85" s="2110"/>
      <c r="J85" s="392"/>
      <c r="K85" s="392"/>
      <c r="L85" s="392"/>
      <c r="M85" s="392"/>
      <c r="N85" s="392"/>
      <c r="O85" s="13"/>
    </row>
    <row r="86" spans="1:15" ht="15.75" x14ac:dyDescent="0.25">
      <c r="A86" s="2109"/>
      <c r="B86" s="954"/>
      <c r="C86" s="954"/>
      <c r="D86" s="954"/>
      <c r="E86" s="954"/>
      <c r="F86" s="954"/>
      <c r="G86" s="954"/>
      <c r="H86" s="954"/>
      <c r="I86" s="2110"/>
      <c r="J86" s="392"/>
      <c r="K86" s="392"/>
      <c r="L86" s="392"/>
      <c r="M86" s="392"/>
      <c r="N86" s="392"/>
      <c r="O86" s="13"/>
    </row>
    <row r="87" spans="1:15" ht="15.75" x14ac:dyDescent="0.25">
      <c r="A87" s="13"/>
      <c r="B87" s="325"/>
      <c r="C87" s="392"/>
      <c r="D87" s="392"/>
      <c r="E87" s="392"/>
      <c r="F87" s="392"/>
      <c r="G87" s="325"/>
      <c r="H87" s="325"/>
      <c r="I87" s="392"/>
      <c r="J87" s="392"/>
      <c r="K87" s="392"/>
      <c r="L87" s="392"/>
      <c r="M87" s="392"/>
      <c r="N87" s="392"/>
      <c r="O87" s="13"/>
    </row>
    <row r="88" spans="1:15" ht="15.75" x14ac:dyDescent="0.25">
      <c r="A88" s="13"/>
      <c r="B88" s="325"/>
      <c r="C88" s="392"/>
      <c r="D88" s="392"/>
      <c r="E88" s="392"/>
      <c r="F88" s="392"/>
      <c r="G88" s="325"/>
      <c r="H88" s="325"/>
      <c r="I88" s="392"/>
      <c r="J88" s="392"/>
      <c r="K88" s="392"/>
      <c r="L88" s="392"/>
      <c r="M88" s="392"/>
      <c r="N88" s="392"/>
      <c r="O88" s="13"/>
    </row>
    <row r="89" spans="1:15" ht="15.75" x14ac:dyDescent="0.25">
      <c r="A89" s="13"/>
      <c r="B89" s="325"/>
      <c r="C89" s="392"/>
      <c r="D89" s="392"/>
      <c r="E89" s="392"/>
      <c r="F89" s="392"/>
      <c r="G89" s="325"/>
      <c r="H89" s="325"/>
      <c r="I89" s="392"/>
      <c r="J89" s="392"/>
      <c r="K89" s="392"/>
      <c r="L89" s="392"/>
      <c r="M89" s="392"/>
      <c r="N89" s="392"/>
      <c r="O89" s="13"/>
    </row>
    <row r="90" spans="1:15" ht="15.75" x14ac:dyDescent="0.25">
      <c r="A90" s="13"/>
      <c r="B90" s="392"/>
      <c r="C90" s="392"/>
      <c r="D90" s="392"/>
      <c r="E90" s="392"/>
      <c r="F90" s="392"/>
      <c r="G90" s="325"/>
      <c r="H90" s="325"/>
      <c r="I90" s="392"/>
      <c r="J90" s="392"/>
      <c r="K90" s="392"/>
      <c r="L90" s="392"/>
      <c r="M90" s="392"/>
      <c r="N90" s="392"/>
      <c r="O90" s="13"/>
    </row>
    <row r="91" spans="1:15" ht="15.75" x14ac:dyDescent="0.25">
      <c r="A91" s="13"/>
      <c r="B91" s="392"/>
      <c r="C91" s="392"/>
      <c r="D91" s="392"/>
      <c r="E91" s="392"/>
      <c r="F91" s="392"/>
      <c r="G91" s="325"/>
      <c r="H91" s="325"/>
      <c r="I91" s="392"/>
      <c r="J91" s="392"/>
      <c r="K91" s="392"/>
      <c r="L91" s="392"/>
      <c r="M91" s="392"/>
      <c r="N91" s="392"/>
      <c r="O91" s="13"/>
    </row>
    <row r="92" spans="1:15" ht="15.75" x14ac:dyDescent="0.25">
      <c r="A92" s="13"/>
      <c r="B92" s="392"/>
      <c r="C92" s="392"/>
      <c r="D92" s="392"/>
      <c r="E92" s="392"/>
      <c r="F92" s="392"/>
      <c r="G92" s="325"/>
      <c r="H92" s="325"/>
      <c r="I92" s="392"/>
      <c r="J92" s="392"/>
      <c r="K92" s="392"/>
      <c r="L92" s="392"/>
      <c r="M92" s="392"/>
      <c r="N92" s="392"/>
      <c r="O92" s="13"/>
    </row>
    <row r="93" spans="1:15" ht="15.75" x14ac:dyDescent="0.25">
      <c r="A93" s="13"/>
      <c r="B93" s="392"/>
      <c r="C93" s="392"/>
      <c r="D93" s="392"/>
      <c r="E93" s="392"/>
      <c r="F93" s="392"/>
      <c r="G93" s="325"/>
      <c r="H93" s="325"/>
      <c r="I93" s="392"/>
      <c r="J93" s="392"/>
      <c r="K93" s="392"/>
      <c r="L93" s="392"/>
      <c r="M93" s="392"/>
      <c r="N93" s="392"/>
      <c r="O93" s="13"/>
    </row>
    <row r="94" spans="1:15" ht="15.75" x14ac:dyDescent="0.25">
      <c r="A94" s="13"/>
      <c r="B94" s="392"/>
      <c r="C94" s="392"/>
      <c r="D94" s="392"/>
      <c r="E94" s="392"/>
      <c r="F94" s="392"/>
      <c r="G94" s="325"/>
      <c r="H94" s="325"/>
      <c r="I94" s="392"/>
      <c r="J94" s="392"/>
      <c r="K94" s="392"/>
      <c r="L94" s="392"/>
      <c r="M94" s="392"/>
      <c r="N94" s="392"/>
      <c r="O94" s="13"/>
    </row>
    <row r="95" spans="1:15" ht="15.75" x14ac:dyDescent="0.25">
      <c r="A95" s="13"/>
      <c r="B95" s="392"/>
      <c r="C95" s="392"/>
      <c r="D95" s="392"/>
      <c r="E95" s="392"/>
      <c r="F95" s="392"/>
      <c r="G95" s="325"/>
      <c r="H95" s="325"/>
      <c r="I95" s="392"/>
      <c r="J95" s="392"/>
      <c r="K95" s="392"/>
      <c r="L95" s="392"/>
      <c r="M95" s="392"/>
      <c r="N95" s="392"/>
      <c r="O95" s="13"/>
    </row>
    <row r="96" spans="1:15" ht="15.75" x14ac:dyDescent="0.25">
      <c r="A96" s="13"/>
      <c r="B96" s="392"/>
      <c r="C96" s="392"/>
      <c r="D96" s="392"/>
      <c r="E96" s="392"/>
      <c r="F96" s="392"/>
      <c r="G96" s="325"/>
      <c r="H96" s="325"/>
      <c r="I96" s="392"/>
      <c r="J96" s="392"/>
      <c r="K96" s="392"/>
      <c r="L96" s="392"/>
      <c r="M96" s="392"/>
      <c r="N96" s="392"/>
      <c r="O96" s="13"/>
    </row>
    <row r="97" spans="1:15" ht="15.75" x14ac:dyDescent="0.25">
      <c r="A97" s="13"/>
      <c r="B97" s="392"/>
      <c r="C97" s="392"/>
      <c r="D97" s="392"/>
      <c r="E97" s="392"/>
      <c r="F97" s="392"/>
      <c r="G97" s="325"/>
      <c r="H97" s="325"/>
      <c r="I97" s="392"/>
      <c r="J97" s="392"/>
      <c r="K97" s="392"/>
      <c r="L97" s="392"/>
      <c r="M97" s="392"/>
      <c r="N97" s="392"/>
      <c r="O97" s="13"/>
    </row>
    <row r="98" spans="1:15" ht="15.75" x14ac:dyDescent="0.25">
      <c r="A98" s="13"/>
      <c r="B98" s="392"/>
      <c r="C98" s="392"/>
      <c r="D98" s="392"/>
      <c r="E98" s="392"/>
      <c r="F98" s="392"/>
      <c r="G98" s="392"/>
      <c r="H98" s="392"/>
      <c r="I98" s="392"/>
      <c r="J98" s="392"/>
      <c r="K98" s="392"/>
      <c r="L98" s="392"/>
      <c r="M98" s="392"/>
      <c r="N98" s="392"/>
      <c r="O98" s="13"/>
    </row>
    <row r="99" spans="1:15" ht="15.75" x14ac:dyDescent="0.25">
      <c r="A99" s="13"/>
      <c r="B99" s="392"/>
      <c r="C99" s="392"/>
      <c r="D99" s="392"/>
      <c r="E99" s="392"/>
      <c r="F99" s="392"/>
      <c r="G99" s="392"/>
      <c r="H99" s="392"/>
      <c r="I99" s="392"/>
      <c r="J99" s="392"/>
      <c r="K99" s="392"/>
      <c r="L99" s="392"/>
      <c r="M99" s="392"/>
      <c r="N99" s="392"/>
      <c r="O99" s="13"/>
    </row>
    <row r="100" spans="1:15" ht="15.75" x14ac:dyDescent="0.25">
      <c r="A100" s="13"/>
      <c r="B100" s="392"/>
      <c r="C100" s="392"/>
      <c r="D100" s="392"/>
      <c r="E100" s="392"/>
      <c r="F100" s="392"/>
      <c r="G100" s="392"/>
      <c r="H100" s="392"/>
      <c r="I100" s="392"/>
      <c r="J100" s="392"/>
      <c r="K100" s="392"/>
      <c r="L100" s="392"/>
      <c r="M100" s="392"/>
      <c r="N100" s="392"/>
      <c r="O100" s="13"/>
    </row>
    <row r="101" spans="1:15" ht="15.75" x14ac:dyDescent="0.25">
      <c r="A101" s="13"/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13"/>
    </row>
    <row r="102" spans="1:15" ht="15.75" x14ac:dyDescent="0.25">
      <c r="A102" s="13"/>
      <c r="B102" s="392"/>
      <c r="C102" s="392"/>
      <c r="D102" s="392"/>
      <c r="E102" s="392"/>
      <c r="F102" s="392"/>
      <c r="G102" s="392"/>
      <c r="H102" s="392"/>
      <c r="I102" s="392"/>
      <c r="J102" s="392"/>
      <c r="K102" s="392"/>
      <c r="L102" s="392"/>
      <c r="M102" s="392"/>
      <c r="N102" s="392"/>
      <c r="O102" s="13"/>
    </row>
    <row r="103" spans="1:15" ht="15.75" x14ac:dyDescent="0.25">
      <c r="A103" s="13"/>
      <c r="B103" s="392"/>
      <c r="C103" s="392"/>
      <c r="D103" s="392"/>
      <c r="E103" s="392"/>
      <c r="F103" s="392"/>
      <c r="G103" s="392"/>
      <c r="H103" s="392"/>
      <c r="I103" s="392"/>
      <c r="J103" s="392"/>
      <c r="K103" s="392"/>
      <c r="L103" s="392"/>
      <c r="M103" s="392"/>
      <c r="N103" s="392"/>
      <c r="O103" s="13"/>
    </row>
    <row r="104" spans="1:15" ht="15.75" x14ac:dyDescent="0.25">
      <c r="A104" s="13"/>
      <c r="B104" s="392"/>
      <c r="C104" s="392"/>
      <c r="D104" s="392"/>
      <c r="E104" s="392"/>
      <c r="F104" s="392"/>
      <c r="G104" s="392"/>
      <c r="H104" s="392"/>
      <c r="I104" s="392"/>
      <c r="J104" s="392"/>
      <c r="K104" s="392"/>
      <c r="L104" s="392"/>
      <c r="M104" s="392"/>
      <c r="N104" s="392"/>
      <c r="O104" s="13"/>
    </row>
    <row r="105" spans="1:15" ht="15.75" x14ac:dyDescent="0.25">
      <c r="A105" s="13"/>
      <c r="B105" s="392"/>
      <c r="C105" s="392"/>
      <c r="D105" s="392"/>
      <c r="E105" s="392"/>
      <c r="F105" s="392"/>
      <c r="G105" s="392"/>
      <c r="H105" s="392"/>
      <c r="I105" s="392"/>
      <c r="J105" s="392"/>
      <c r="K105" s="392"/>
      <c r="L105" s="392"/>
      <c r="M105" s="392"/>
      <c r="N105" s="392"/>
      <c r="O105" s="13"/>
    </row>
    <row r="106" spans="1:15" ht="15.75" x14ac:dyDescent="0.25">
      <c r="A106" s="13"/>
      <c r="B106" s="392"/>
      <c r="C106" s="392"/>
      <c r="D106" s="392"/>
      <c r="E106" s="392"/>
      <c r="F106" s="392"/>
      <c r="G106" s="392"/>
      <c r="H106" s="392"/>
      <c r="I106" s="392"/>
      <c r="J106" s="392"/>
      <c r="K106" s="392"/>
      <c r="L106" s="392"/>
      <c r="M106" s="392"/>
      <c r="N106" s="392"/>
      <c r="O106" s="13"/>
    </row>
    <row r="107" spans="1:15" ht="15.75" x14ac:dyDescent="0.25">
      <c r="A107" s="13"/>
      <c r="B107" s="392"/>
      <c r="C107" s="392"/>
      <c r="D107" s="392"/>
      <c r="E107" s="392"/>
      <c r="F107" s="392"/>
      <c r="G107" s="392"/>
      <c r="H107" s="392"/>
      <c r="I107" s="392"/>
      <c r="J107" s="392"/>
      <c r="K107" s="392"/>
      <c r="L107" s="392"/>
      <c r="M107" s="392"/>
      <c r="N107" s="392"/>
      <c r="O107" s="13"/>
    </row>
    <row r="108" spans="1:15" ht="15.75" x14ac:dyDescent="0.25">
      <c r="A108" s="13"/>
      <c r="B108" s="392"/>
      <c r="C108" s="392"/>
      <c r="D108" s="392"/>
      <c r="E108" s="392"/>
      <c r="F108" s="392"/>
      <c r="G108" s="392"/>
      <c r="H108" s="392"/>
      <c r="I108" s="392"/>
      <c r="J108" s="392"/>
      <c r="K108" s="392"/>
      <c r="L108" s="392"/>
      <c r="M108" s="392"/>
      <c r="N108" s="392"/>
      <c r="O108" s="13"/>
    </row>
    <row r="109" spans="1:15" ht="15.75" x14ac:dyDescent="0.25">
      <c r="A109" s="13"/>
      <c r="B109" s="392"/>
      <c r="C109" s="392"/>
      <c r="D109" s="392"/>
      <c r="E109" s="392"/>
      <c r="F109" s="392"/>
      <c r="G109" s="392"/>
      <c r="H109" s="392"/>
      <c r="I109" s="392"/>
      <c r="J109" s="392"/>
      <c r="K109" s="392"/>
      <c r="L109" s="392"/>
      <c r="M109" s="392"/>
      <c r="N109" s="392"/>
      <c r="O109" s="13"/>
    </row>
    <row r="110" spans="1:15" ht="15.75" x14ac:dyDescent="0.25">
      <c r="A110" s="13"/>
      <c r="B110" s="392"/>
      <c r="C110" s="392"/>
      <c r="D110" s="392"/>
      <c r="E110" s="392"/>
      <c r="F110" s="392"/>
      <c r="G110" s="392"/>
      <c r="H110" s="392"/>
      <c r="I110" s="392"/>
      <c r="J110" s="392"/>
      <c r="K110" s="392"/>
      <c r="L110" s="392"/>
      <c r="M110" s="392"/>
      <c r="N110" s="392"/>
      <c r="O110" s="13"/>
    </row>
    <row r="111" spans="1:15" ht="15.75" x14ac:dyDescent="0.25">
      <c r="A111" s="13"/>
      <c r="B111" s="325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ht="15.75" x14ac:dyDescent="0.25">
      <c r="A112" s="13"/>
      <c r="B112" s="325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5.75" x14ac:dyDescent="0.25">
      <c r="A113" s="13"/>
      <c r="B113" s="336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5.75" x14ac:dyDescent="0.25">
      <c r="A114" s="13"/>
      <c r="B114" s="325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5.75" x14ac:dyDescent="0.25">
      <c r="A115" s="13"/>
      <c r="B115" s="325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ht="15.75" x14ac:dyDescent="0.25">
      <c r="A116" s="13"/>
      <c r="B116" s="325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ht="15.75" x14ac:dyDescent="0.25">
      <c r="A117" s="13"/>
      <c r="B117" s="325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ht="15.75" x14ac:dyDescent="0.25">
      <c r="A118" s="13"/>
      <c r="B118" s="325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</sheetData>
  <mergeCells count="29">
    <mergeCell ref="I23:I30"/>
    <mergeCell ref="A31:A38"/>
    <mergeCell ref="A4:A5"/>
    <mergeCell ref="B4:B5"/>
    <mergeCell ref="C4:F4"/>
    <mergeCell ref="I4:I5"/>
    <mergeCell ref="H4:H5"/>
    <mergeCell ref="A15:A22"/>
    <mergeCell ref="I15:I22"/>
    <mergeCell ref="A6:B6"/>
    <mergeCell ref="H6:I6"/>
    <mergeCell ref="A7:A14"/>
    <mergeCell ref="I7:I14"/>
    <mergeCell ref="A1:I1"/>
    <mergeCell ref="A2:I2"/>
    <mergeCell ref="A79:A86"/>
    <mergeCell ref="I79:I86"/>
    <mergeCell ref="A39:A46"/>
    <mergeCell ref="I39:I46"/>
    <mergeCell ref="I31:I38"/>
    <mergeCell ref="I47:I54"/>
    <mergeCell ref="A47:A54"/>
    <mergeCell ref="A55:A62"/>
    <mergeCell ref="I55:I62"/>
    <mergeCell ref="A71:A78"/>
    <mergeCell ref="I71:I78"/>
    <mergeCell ref="A63:A70"/>
    <mergeCell ref="I63:I70"/>
    <mergeCell ref="A23:A30"/>
  </mergeCells>
  <printOptions horizontalCentered="1"/>
  <pageMargins left="0.23622047244094491" right="0.23622047244094491" top="0.6692913385826772" bottom="0.74803149606299213" header="0.31496062992125984" footer="0.31496062992125984"/>
  <pageSetup paperSize="9" scale="55" orientation="portrait" r:id="rId1"/>
  <headerFooter>
    <oddFooter>&amp;C&amp;14 &amp;"Arial,Bold"51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65"/>
  <sheetViews>
    <sheetView rightToLeft="1" view="pageBreakPreview" topLeftCell="A4" zoomScale="60" workbookViewId="0">
      <selection activeCell="Y33" sqref="Y33"/>
    </sheetView>
  </sheetViews>
  <sheetFormatPr defaultRowHeight="15" x14ac:dyDescent="0.25"/>
  <cols>
    <col min="1" max="1" width="41.28515625" customWidth="1"/>
    <col min="2" max="2" width="22.140625" customWidth="1"/>
    <col min="3" max="3" width="9.85546875" bestFit="1" customWidth="1"/>
    <col min="4" max="4" width="9.42578125" bestFit="1" customWidth="1"/>
    <col min="5" max="5" width="9.7109375" customWidth="1"/>
    <col min="6" max="6" width="13.7109375" customWidth="1"/>
    <col min="7" max="7" width="12.42578125" style="343" customWidth="1"/>
    <col min="8" max="8" width="24.85546875" customWidth="1"/>
    <col min="9" max="9" width="40.85546875" customWidth="1"/>
    <col min="10" max="10" width="5.28515625" customWidth="1"/>
    <col min="11" max="11" width="12.42578125" customWidth="1"/>
    <col min="12" max="12" width="11.28515625" customWidth="1"/>
    <col min="13" max="13" width="10.85546875" customWidth="1"/>
    <col min="16" max="16" width="12.28515625" customWidth="1"/>
  </cols>
  <sheetData>
    <row r="1" spans="1:9" ht="20.45" customHeight="1" x14ac:dyDescent="0.25">
      <c r="A1" s="2126" t="s">
        <v>1032</v>
      </c>
      <c r="B1" s="2126"/>
      <c r="C1" s="2126"/>
      <c r="D1" s="2126"/>
      <c r="E1" s="2126"/>
      <c r="F1" s="2126"/>
      <c r="G1" s="2126"/>
      <c r="H1" s="2126"/>
      <c r="I1" s="2126"/>
    </row>
    <row r="2" spans="1:9" ht="39.6" customHeight="1" x14ac:dyDescent="0.25">
      <c r="A2" s="1512" t="s">
        <v>1033</v>
      </c>
      <c r="B2" s="1512"/>
      <c r="C2" s="1512"/>
      <c r="D2" s="1512"/>
      <c r="E2" s="1512"/>
      <c r="F2" s="1512"/>
      <c r="G2" s="1512"/>
      <c r="H2" s="1512"/>
      <c r="I2" s="1512"/>
    </row>
    <row r="3" spans="1:9" s="453" customFormat="1" ht="24.6" customHeight="1" thickBot="1" x14ac:dyDescent="0.3">
      <c r="A3" s="707" t="s">
        <v>968</v>
      </c>
      <c r="B3" s="54"/>
      <c r="C3" s="54"/>
      <c r="D3" s="54"/>
      <c r="E3" s="54"/>
      <c r="F3" s="54"/>
      <c r="G3" s="771"/>
      <c r="H3" s="58"/>
      <c r="I3" s="54" t="s">
        <v>834</v>
      </c>
    </row>
    <row r="4" spans="1:9" ht="34.5" customHeight="1" thickBot="1" x14ac:dyDescent="0.3">
      <c r="A4" s="2127" t="s">
        <v>775</v>
      </c>
      <c r="B4" s="2079" t="s">
        <v>511</v>
      </c>
      <c r="C4" s="2081" t="s">
        <v>800</v>
      </c>
      <c r="D4" s="2081"/>
      <c r="E4" s="2081"/>
      <c r="F4" s="2081"/>
      <c r="G4" s="883" t="s">
        <v>517</v>
      </c>
      <c r="H4" s="2079" t="s">
        <v>368</v>
      </c>
      <c r="I4" s="2127" t="s">
        <v>855</v>
      </c>
    </row>
    <row r="5" spans="1:9" ht="44.45" customHeight="1" thickBot="1" x14ac:dyDescent="0.3">
      <c r="A5" s="2105"/>
      <c r="B5" s="2080"/>
      <c r="C5" s="885">
        <v>4</v>
      </c>
      <c r="D5" s="885">
        <v>6</v>
      </c>
      <c r="E5" s="885">
        <v>8</v>
      </c>
      <c r="F5" s="907" t="s">
        <v>640</v>
      </c>
      <c r="G5" s="915" t="s">
        <v>372</v>
      </c>
      <c r="H5" s="2080"/>
      <c r="I5" s="2105"/>
    </row>
    <row r="6" spans="1:9" ht="26.1" customHeight="1" thickBot="1" x14ac:dyDescent="0.3">
      <c r="A6" s="956" t="s">
        <v>634</v>
      </c>
      <c r="B6" s="957"/>
      <c r="C6" s="929"/>
      <c r="D6" s="929"/>
      <c r="E6" s="929"/>
      <c r="F6" s="929"/>
      <c r="G6" s="930"/>
      <c r="H6" s="967"/>
      <c r="I6" s="968" t="s">
        <v>699</v>
      </c>
    </row>
    <row r="7" spans="1:9" ht="26.1" customHeight="1" x14ac:dyDescent="0.25">
      <c r="A7" s="2101" t="s">
        <v>562</v>
      </c>
      <c r="B7" s="913" t="s">
        <v>518</v>
      </c>
      <c r="C7" s="914">
        <v>97</v>
      </c>
      <c r="D7" s="914">
        <v>2</v>
      </c>
      <c r="E7" s="914">
        <v>0</v>
      </c>
      <c r="F7" s="914">
        <v>0</v>
      </c>
      <c r="G7" s="914">
        <f>SUM(C7:F7)</f>
        <v>99</v>
      </c>
      <c r="H7" s="905" t="s">
        <v>373</v>
      </c>
      <c r="I7" s="1889" t="s">
        <v>563</v>
      </c>
    </row>
    <row r="8" spans="1:9" ht="26.1" customHeight="1" x14ac:dyDescent="0.25">
      <c r="A8" s="2102"/>
      <c r="B8" s="895" t="s">
        <v>519</v>
      </c>
      <c r="C8" s="904">
        <v>1</v>
      </c>
      <c r="D8" s="904">
        <v>0</v>
      </c>
      <c r="E8" s="904">
        <v>0</v>
      </c>
      <c r="F8" s="904">
        <v>0</v>
      </c>
      <c r="G8" s="904">
        <f>SUM(C8:F8)</f>
        <v>1</v>
      </c>
      <c r="H8" s="897" t="s">
        <v>374</v>
      </c>
      <c r="I8" s="1889"/>
    </row>
    <row r="9" spans="1:9" ht="26.1" customHeight="1" x14ac:dyDescent="0.25">
      <c r="A9" s="2102"/>
      <c r="B9" s="895" t="s">
        <v>520</v>
      </c>
      <c r="C9" s="904">
        <v>0</v>
      </c>
      <c r="D9" s="904">
        <v>5</v>
      </c>
      <c r="E9" s="904">
        <v>0</v>
      </c>
      <c r="F9" s="904">
        <v>0</v>
      </c>
      <c r="G9" s="904">
        <f>SUM(C9:F9)</f>
        <v>5</v>
      </c>
      <c r="H9" s="897" t="s">
        <v>376</v>
      </c>
      <c r="I9" s="1889"/>
    </row>
    <row r="10" spans="1:9" ht="26.1" customHeight="1" x14ac:dyDescent="0.25">
      <c r="A10" s="2102"/>
      <c r="B10" s="895" t="s">
        <v>521</v>
      </c>
      <c r="C10" s="904">
        <v>0</v>
      </c>
      <c r="D10" s="904">
        <v>0</v>
      </c>
      <c r="E10" s="904">
        <v>0</v>
      </c>
      <c r="F10" s="904">
        <v>0</v>
      </c>
      <c r="G10" s="904">
        <v>0</v>
      </c>
      <c r="H10" s="897" t="s">
        <v>385</v>
      </c>
      <c r="I10" s="1889"/>
    </row>
    <row r="11" spans="1:9" ht="26.1" customHeight="1" x14ac:dyDescent="0.25">
      <c r="A11" s="2102"/>
      <c r="B11" s="895" t="s">
        <v>823</v>
      </c>
      <c r="C11" s="904">
        <v>0</v>
      </c>
      <c r="D11" s="904">
        <v>0</v>
      </c>
      <c r="E11" s="904">
        <v>0</v>
      </c>
      <c r="F11" s="904">
        <v>0</v>
      </c>
      <c r="G11" s="904">
        <v>0</v>
      </c>
      <c r="H11" s="897" t="s">
        <v>386</v>
      </c>
      <c r="I11" s="1889"/>
    </row>
    <row r="12" spans="1:9" ht="26.1" customHeight="1" x14ac:dyDescent="0.25">
      <c r="A12" s="2102"/>
      <c r="B12" s="895" t="s">
        <v>824</v>
      </c>
      <c r="C12" s="904">
        <v>0</v>
      </c>
      <c r="D12" s="904">
        <v>5</v>
      </c>
      <c r="E12" s="904">
        <v>0</v>
      </c>
      <c r="F12" s="904">
        <v>0</v>
      </c>
      <c r="G12" s="904">
        <f>SUM(C12:F12)</f>
        <v>5</v>
      </c>
      <c r="H12" s="897" t="s">
        <v>410</v>
      </c>
      <c r="I12" s="1889"/>
    </row>
    <row r="13" spans="1:9" ht="26.1" customHeight="1" thickBot="1" x14ac:dyDescent="0.3">
      <c r="A13" s="2102"/>
      <c r="B13" s="898" t="s">
        <v>522</v>
      </c>
      <c r="C13" s="908">
        <v>8</v>
      </c>
      <c r="D13" s="908">
        <v>24</v>
      </c>
      <c r="E13" s="908">
        <v>10</v>
      </c>
      <c r="F13" s="908">
        <v>0</v>
      </c>
      <c r="G13" s="908">
        <f>SUM(C13:F13)</f>
        <v>42</v>
      </c>
      <c r="H13" s="899" t="s">
        <v>495</v>
      </c>
      <c r="I13" s="1889"/>
    </row>
    <row r="14" spans="1:9" ht="26.1" customHeight="1" thickBot="1" x14ac:dyDescent="0.3">
      <c r="A14" s="2103"/>
      <c r="B14" s="951" t="s">
        <v>517</v>
      </c>
      <c r="C14" s="969">
        <f>SUM(C7:C13)</f>
        <v>106</v>
      </c>
      <c r="D14" s="969">
        <f>SUM(D7:D13)</f>
        <v>36</v>
      </c>
      <c r="E14" s="969">
        <f>SUM(E7:E13)</f>
        <v>10</v>
      </c>
      <c r="F14" s="969">
        <f>SUM(F7:F13)</f>
        <v>0</v>
      </c>
      <c r="G14" s="969">
        <f>SUM(G7:G13)</f>
        <v>152</v>
      </c>
      <c r="H14" s="953" t="s">
        <v>372</v>
      </c>
      <c r="I14" s="2077"/>
    </row>
    <row r="15" spans="1:9" ht="26.1" customHeight="1" x14ac:dyDescent="0.25">
      <c r="A15" s="2101" t="s">
        <v>527</v>
      </c>
      <c r="B15" s="892" t="s">
        <v>518</v>
      </c>
      <c r="C15" s="916">
        <v>35</v>
      </c>
      <c r="D15" s="916">
        <v>0</v>
      </c>
      <c r="E15" s="916">
        <v>0</v>
      </c>
      <c r="F15" s="916">
        <v>12</v>
      </c>
      <c r="G15" s="934">
        <f>SUM(C15:F15)</f>
        <v>47</v>
      </c>
      <c r="H15" s="905" t="s">
        <v>373</v>
      </c>
      <c r="I15" s="2124" t="s">
        <v>557</v>
      </c>
    </row>
    <row r="16" spans="1:9" ht="26.1" customHeight="1" x14ac:dyDescent="0.25">
      <c r="A16" s="2102"/>
      <c r="B16" s="895" t="s">
        <v>519</v>
      </c>
      <c r="C16" s="916">
        <v>0</v>
      </c>
      <c r="D16" s="916">
        <v>0</v>
      </c>
      <c r="E16" s="916">
        <v>0</v>
      </c>
      <c r="F16" s="916">
        <v>0</v>
      </c>
      <c r="G16" s="933">
        <v>0</v>
      </c>
      <c r="H16" s="897" t="s">
        <v>374</v>
      </c>
      <c r="I16" s="2125"/>
    </row>
    <row r="17" spans="1:19" ht="26.1" customHeight="1" x14ac:dyDescent="0.25">
      <c r="A17" s="2102"/>
      <c r="B17" s="895" t="s">
        <v>520</v>
      </c>
      <c r="C17" s="916">
        <v>0</v>
      </c>
      <c r="D17" s="916">
        <v>0</v>
      </c>
      <c r="E17" s="916">
        <v>0</v>
      </c>
      <c r="F17" s="916">
        <v>0</v>
      </c>
      <c r="G17" s="933">
        <v>0</v>
      </c>
      <c r="H17" s="897" t="s">
        <v>376</v>
      </c>
      <c r="I17" s="2125"/>
    </row>
    <row r="18" spans="1:19" ht="26.1" customHeight="1" x14ac:dyDescent="0.25">
      <c r="A18" s="2102"/>
      <c r="B18" s="895" t="s">
        <v>521</v>
      </c>
      <c r="C18" s="916">
        <v>0</v>
      </c>
      <c r="D18" s="916">
        <v>0</v>
      </c>
      <c r="E18" s="916">
        <v>0</v>
      </c>
      <c r="F18" s="916">
        <v>0</v>
      </c>
      <c r="G18" s="933">
        <v>0</v>
      </c>
      <c r="H18" s="897" t="s">
        <v>385</v>
      </c>
      <c r="I18" s="2125"/>
    </row>
    <row r="19" spans="1:19" ht="26.1" customHeight="1" x14ac:dyDescent="0.25">
      <c r="A19" s="2102"/>
      <c r="B19" s="895" t="s">
        <v>823</v>
      </c>
      <c r="C19" s="916">
        <v>0</v>
      </c>
      <c r="D19" s="916">
        <v>0</v>
      </c>
      <c r="E19" s="916">
        <v>0</v>
      </c>
      <c r="F19" s="916">
        <v>0</v>
      </c>
      <c r="G19" s="950">
        <v>0</v>
      </c>
      <c r="H19" s="897" t="s">
        <v>386</v>
      </c>
      <c r="I19" s="2125"/>
    </row>
    <row r="20" spans="1:19" ht="26.1" customHeight="1" x14ac:dyDescent="0.25">
      <c r="A20" s="2102"/>
      <c r="B20" s="895" t="s">
        <v>824</v>
      </c>
      <c r="C20" s="916">
        <v>0</v>
      </c>
      <c r="D20" s="916">
        <v>0</v>
      </c>
      <c r="E20" s="916">
        <v>0</v>
      </c>
      <c r="F20" s="916">
        <v>0</v>
      </c>
      <c r="G20" s="950">
        <v>0</v>
      </c>
      <c r="H20" s="897" t="s">
        <v>410</v>
      </c>
      <c r="I20" s="2125"/>
    </row>
    <row r="21" spans="1:19" ht="26.1" customHeight="1" thickBot="1" x14ac:dyDescent="0.3">
      <c r="A21" s="2102"/>
      <c r="B21" s="898" t="s">
        <v>522</v>
      </c>
      <c r="C21" s="916">
        <v>0</v>
      </c>
      <c r="D21" s="916">
        <v>0</v>
      </c>
      <c r="E21" s="916">
        <v>0</v>
      </c>
      <c r="F21" s="916">
        <v>0</v>
      </c>
      <c r="G21" s="950">
        <v>0</v>
      </c>
      <c r="H21" s="899" t="s">
        <v>495</v>
      </c>
      <c r="I21" s="2125"/>
    </row>
    <row r="22" spans="1:19" ht="26.1" customHeight="1" thickBot="1" x14ac:dyDescent="0.3">
      <c r="A22" s="2102"/>
      <c r="B22" s="951" t="s">
        <v>517</v>
      </c>
      <c r="C22" s="969">
        <f>SUM(C15:C21)</f>
        <v>35</v>
      </c>
      <c r="D22" s="969">
        <v>0</v>
      </c>
      <c r="E22" s="969">
        <v>0</v>
      </c>
      <c r="F22" s="969">
        <f>SUM(F15:F21)</f>
        <v>12</v>
      </c>
      <c r="G22" s="969">
        <f t="shared" ref="G22:G53" si="0">SUM(C22:F22)</f>
        <v>47</v>
      </c>
      <c r="H22" s="953" t="s">
        <v>372</v>
      </c>
      <c r="I22" s="2125"/>
    </row>
    <row r="23" spans="1:19" s="459" customFormat="1" ht="26.1" customHeight="1" x14ac:dyDescent="0.25">
      <c r="A23" s="2101" t="s">
        <v>919</v>
      </c>
      <c r="B23" s="892" t="s">
        <v>518</v>
      </c>
      <c r="C23" s="916">
        <v>62</v>
      </c>
      <c r="D23" s="916">
        <v>28</v>
      </c>
      <c r="E23" s="916">
        <v>0</v>
      </c>
      <c r="F23" s="916">
        <v>49</v>
      </c>
      <c r="G23" s="934">
        <f t="shared" si="0"/>
        <v>139</v>
      </c>
      <c r="H23" s="905" t="s">
        <v>373</v>
      </c>
      <c r="I23" s="2124" t="s">
        <v>918</v>
      </c>
    </row>
    <row r="24" spans="1:19" s="459" customFormat="1" ht="26.1" customHeight="1" x14ac:dyDescent="0.25">
      <c r="A24" s="2102"/>
      <c r="B24" s="895" t="s">
        <v>519</v>
      </c>
      <c r="C24" s="916">
        <v>9</v>
      </c>
      <c r="D24" s="916">
        <v>5</v>
      </c>
      <c r="E24" s="916">
        <v>0</v>
      </c>
      <c r="F24" s="916">
        <v>7</v>
      </c>
      <c r="G24" s="933">
        <f t="shared" si="0"/>
        <v>21</v>
      </c>
      <c r="H24" s="897" t="s">
        <v>374</v>
      </c>
      <c r="I24" s="2125"/>
    </row>
    <row r="25" spans="1:19" s="459" customFormat="1" ht="26.1" customHeight="1" x14ac:dyDescent="0.25">
      <c r="A25" s="2102"/>
      <c r="B25" s="895" t="s">
        <v>520</v>
      </c>
      <c r="C25" s="916">
        <v>1</v>
      </c>
      <c r="D25" s="916">
        <v>1</v>
      </c>
      <c r="E25" s="916">
        <v>0</v>
      </c>
      <c r="F25" s="916">
        <v>0</v>
      </c>
      <c r="G25" s="933">
        <f t="shared" si="0"/>
        <v>2</v>
      </c>
      <c r="H25" s="897" t="s">
        <v>376</v>
      </c>
      <c r="I25" s="2125"/>
    </row>
    <row r="26" spans="1:19" s="459" customFormat="1" ht="26.1" customHeight="1" x14ac:dyDescent="0.25">
      <c r="A26" s="2102"/>
      <c r="B26" s="895" t="s">
        <v>521</v>
      </c>
      <c r="C26" s="916">
        <v>2</v>
      </c>
      <c r="D26" s="916">
        <v>2</v>
      </c>
      <c r="E26" s="916">
        <v>0</v>
      </c>
      <c r="F26" s="916">
        <v>1</v>
      </c>
      <c r="G26" s="933">
        <f t="shared" si="0"/>
        <v>5</v>
      </c>
      <c r="H26" s="897" t="s">
        <v>385</v>
      </c>
      <c r="I26" s="2125"/>
    </row>
    <row r="27" spans="1:19" s="459" customFormat="1" ht="26.1" customHeight="1" x14ac:dyDescent="0.25">
      <c r="A27" s="2102"/>
      <c r="B27" s="895" t="s">
        <v>823</v>
      </c>
      <c r="C27" s="916">
        <v>3</v>
      </c>
      <c r="D27" s="916">
        <v>3</v>
      </c>
      <c r="E27" s="916">
        <v>0</v>
      </c>
      <c r="F27" s="916">
        <v>1</v>
      </c>
      <c r="G27" s="950">
        <f t="shared" si="0"/>
        <v>7</v>
      </c>
      <c r="H27" s="897" t="s">
        <v>386</v>
      </c>
      <c r="I27" s="2125"/>
      <c r="R27" s="13"/>
      <c r="S27" s="13"/>
    </row>
    <row r="28" spans="1:19" s="459" customFormat="1" ht="26.1" customHeight="1" x14ac:dyDescent="0.25">
      <c r="A28" s="2102"/>
      <c r="B28" s="895" t="s">
        <v>824</v>
      </c>
      <c r="C28" s="916">
        <v>13</v>
      </c>
      <c r="D28" s="916">
        <v>0</v>
      </c>
      <c r="E28" s="916">
        <v>0</v>
      </c>
      <c r="F28" s="916">
        <v>26</v>
      </c>
      <c r="G28" s="950">
        <f t="shared" si="0"/>
        <v>39</v>
      </c>
      <c r="H28" s="897" t="s">
        <v>410</v>
      </c>
      <c r="I28" s="2125"/>
      <c r="R28" s="2102"/>
      <c r="S28" s="1097"/>
    </row>
    <row r="29" spans="1:19" s="459" customFormat="1" ht="26.1" customHeight="1" thickBot="1" x14ac:dyDescent="0.3">
      <c r="A29" s="2102"/>
      <c r="B29" s="898" t="s">
        <v>522</v>
      </c>
      <c r="C29" s="916">
        <v>78</v>
      </c>
      <c r="D29" s="916">
        <v>57</v>
      </c>
      <c r="E29" s="916">
        <v>0</v>
      </c>
      <c r="F29" s="916">
        <v>106</v>
      </c>
      <c r="G29" s="950">
        <f t="shared" si="0"/>
        <v>241</v>
      </c>
      <c r="H29" s="899" t="s">
        <v>495</v>
      </c>
      <c r="I29" s="2125"/>
      <c r="K29" s="1240"/>
      <c r="L29" s="1240"/>
      <c r="M29" s="1240"/>
      <c r="N29" s="1240"/>
      <c r="O29" s="1240"/>
      <c r="P29" s="1240"/>
      <c r="R29" s="2102"/>
      <c r="S29" s="1097"/>
    </row>
    <row r="30" spans="1:19" s="459" customFormat="1" ht="26.1" customHeight="1" thickBot="1" x14ac:dyDescent="0.3">
      <c r="A30" s="2102"/>
      <c r="B30" s="951" t="s">
        <v>517</v>
      </c>
      <c r="C30" s="969">
        <f>SUM(C23:C29)</f>
        <v>168</v>
      </c>
      <c r="D30" s="969">
        <f>SUM(D23:D29)</f>
        <v>96</v>
      </c>
      <c r="E30" s="969">
        <f>SUM(E23:E29)</f>
        <v>0</v>
      </c>
      <c r="F30" s="969">
        <f>SUM(F23:F29)</f>
        <v>190</v>
      </c>
      <c r="G30" s="969">
        <f t="shared" si="0"/>
        <v>454</v>
      </c>
      <c r="H30" s="953" t="s">
        <v>372</v>
      </c>
      <c r="I30" s="2125"/>
      <c r="L30" s="1240"/>
      <c r="M30" s="1240"/>
      <c r="N30" s="1240"/>
      <c r="O30" s="1240"/>
      <c r="P30" s="1240"/>
      <c r="R30" s="2102"/>
      <c r="S30" s="1097"/>
    </row>
    <row r="31" spans="1:19" s="457" customFormat="1" ht="26.1" customHeight="1" x14ac:dyDescent="0.25">
      <c r="A31" s="2128" t="s">
        <v>550</v>
      </c>
      <c r="B31" s="970" t="s">
        <v>518</v>
      </c>
      <c r="C31" s="958">
        <v>1740</v>
      </c>
      <c r="D31" s="958">
        <v>212</v>
      </c>
      <c r="E31" s="958">
        <v>43</v>
      </c>
      <c r="F31" s="958">
        <v>642</v>
      </c>
      <c r="G31" s="958">
        <f t="shared" si="0"/>
        <v>2637</v>
      </c>
      <c r="H31" s="971" t="s">
        <v>373</v>
      </c>
      <c r="I31" s="2085" t="s">
        <v>682</v>
      </c>
      <c r="L31" s="1239"/>
      <c r="M31" s="1239"/>
      <c r="N31" s="1239"/>
      <c r="O31" s="1239"/>
      <c r="P31" s="1239"/>
      <c r="R31" s="2102"/>
      <c r="S31" s="1097"/>
    </row>
    <row r="32" spans="1:19" s="457" customFormat="1" ht="26.1" customHeight="1" x14ac:dyDescent="0.25">
      <c r="A32" s="2129"/>
      <c r="B32" s="972" t="s">
        <v>519</v>
      </c>
      <c r="C32" s="959">
        <v>19</v>
      </c>
      <c r="D32" s="959">
        <v>3</v>
      </c>
      <c r="E32" s="959">
        <v>0</v>
      </c>
      <c r="F32" s="959">
        <v>8</v>
      </c>
      <c r="G32" s="959">
        <f t="shared" si="0"/>
        <v>30</v>
      </c>
      <c r="H32" s="973" t="s">
        <v>374</v>
      </c>
      <c r="I32" s="2086"/>
      <c r="L32" s="1239"/>
      <c r="M32" s="1239"/>
      <c r="N32" s="1239"/>
      <c r="O32" s="1239"/>
      <c r="P32" s="1239"/>
      <c r="R32" s="2102"/>
      <c r="S32" s="1097"/>
    </row>
    <row r="33" spans="1:24" s="457" customFormat="1" ht="26.1" customHeight="1" x14ac:dyDescent="0.25">
      <c r="A33" s="2129"/>
      <c r="B33" s="972" t="s">
        <v>520</v>
      </c>
      <c r="C33" s="960">
        <v>76</v>
      </c>
      <c r="D33" s="960">
        <v>23</v>
      </c>
      <c r="E33" s="960">
        <v>12</v>
      </c>
      <c r="F33" s="960">
        <v>908</v>
      </c>
      <c r="G33" s="960">
        <f t="shared" si="0"/>
        <v>1019</v>
      </c>
      <c r="H33" s="973" t="s">
        <v>376</v>
      </c>
      <c r="I33" s="2086"/>
      <c r="L33" s="1240"/>
      <c r="M33" s="1240"/>
      <c r="N33" s="1240"/>
      <c r="O33" s="1240"/>
      <c r="P33" s="1240"/>
      <c r="R33" s="2102"/>
      <c r="S33" s="1097"/>
    </row>
    <row r="34" spans="1:24" s="457" customFormat="1" ht="26.1" customHeight="1" x14ac:dyDescent="0.25">
      <c r="A34" s="2129"/>
      <c r="B34" s="972" t="s">
        <v>521</v>
      </c>
      <c r="C34" s="959">
        <v>58</v>
      </c>
      <c r="D34" s="959">
        <v>334</v>
      </c>
      <c r="E34" s="959">
        <v>30</v>
      </c>
      <c r="F34" s="959">
        <v>140</v>
      </c>
      <c r="G34" s="959">
        <f t="shared" si="0"/>
        <v>562</v>
      </c>
      <c r="H34" s="973" t="s">
        <v>385</v>
      </c>
      <c r="I34" s="2086"/>
      <c r="L34" s="1240"/>
      <c r="M34" s="1240"/>
      <c r="N34" s="1240"/>
      <c r="O34" s="1240"/>
      <c r="P34" s="1240"/>
      <c r="R34" s="2102"/>
      <c r="S34" s="1094"/>
    </row>
    <row r="35" spans="1:24" s="457" customFormat="1" ht="26.1" customHeight="1" x14ac:dyDescent="0.25">
      <c r="A35" s="2129"/>
      <c r="B35" s="972" t="s">
        <v>823</v>
      </c>
      <c r="C35" s="960">
        <v>11</v>
      </c>
      <c r="D35" s="960">
        <v>97</v>
      </c>
      <c r="E35" s="960">
        <v>2</v>
      </c>
      <c r="F35" s="960">
        <v>30</v>
      </c>
      <c r="G35" s="960">
        <f t="shared" si="0"/>
        <v>140</v>
      </c>
      <c r="H35" s="973" t="s">
        <v>386</v>
      </c>
      <c r="I35" s="2086"/>
      <c r="L35" s="1240"/>
      <c r="M35" s="1240"/>
      <c r="N35" s="1240"/>
      <c r="O35" s="1240"/>
      <c r="P35" s="1240"/>
      <c r="R35" s="2102"/>
      <c r="S35" s="1108"/>
    </row>
    <row r="36" spans="1:24" s="457" customFormat="1" ht="26.1" customHeight="1" x14ac:dyDescent="0.25">
      <c r="A36" s="2129"/>
      <c r="B36" s="972" t="s">
        <v>824</v>
      </c>
      <c r="C36" s="959">
        <v>69</v>
      </c>
      <c r="D36" s="959">
        <v>425</v>
      </c>
      <c r="E36" s="959">
        <v>17</v>
      </c>
      <c r="F36" s="959">
        <v>123</v>
      </c>
      <c r="G36" s="959">
        <f t="shared" si="0"/>
        <v>634</v>
      </c>
      <c r="H36" s="973" t="s">
        <v>410</v>
      </c>
      <c r="I36" s="2086"/>
      <c r="L36" s="1240"/>
      <c r="M36" s="1240"/>
      <c r="N36" s="1240"/>
      <c r="O36" s="1240"/>
      <c r="P36" s="1240"/>
    </row>
    <row r="37" spans="1:24" s="457" customFormat="1" ht="26.1" customHeight="1" thickBot="1" x14ac:dyDescent="0.3">
      <c r="A37" s="2129"/>
      <c r="B37" s="922" t="s">
        <v>522</v>
      </c>
      <c r="C37" s="960">
        <v>499</v>
      </c>
      <c r="D37" s="960">
        <v>1295</v>
      </c>
      <c r="E37" s="960">
        <v>19</v>
      </c>
      <c r="F37" s="960">
        <v>542</v>
      </c>
      <c r="G37" s="960">
        <f t="shared" si="0"/>
        <v>2355</v>
      </c>
      <c r="H37" s="921" t="s">
        <v>495</v>
      </c>
      <c r="I37" s="2086"/>
      <c r="L37" s="457">
        <v>1712</v>
      </c>
      <c r="M37" s="457">
        <v>3406</v>
      </c>
      <c r="N37" s="457">
        <v>823</v>
      </c>
      <c r="O37" s="457">
        <v>1300</v>
      </c>
      <c r="P37" s="457">
        <f>SUM(L37:O37)</f>
        <v>7241</v>
      </c>
    </row>
    <row r="38" spans="1:24" s="457" customFormat="1" ht="26.1" customHeight="1" thickBot="1" x14ac:dyDescent="0.3">
      <c r="A38" s="2130"/>
      <c r="B38" s="951" t="s">
        <v>517</v>
      </c>
      <c r="C38" s="969">
        <f>SUM(C31:C37)</f>
        <v>2472</v>
      </c>
      <c r="D38" s="969">
        <f>SUM(D31:D37)</f>
        <v>2389</v>
      </c>
      <c r="E38" s="969">
        <f>SUM(E31:E37)</f>
        <v>123</v>
      </c>
      <c r="F38" s="969">
        <f>SUM(F31:F37)</f>
        <v>2393</v>
      </c>
      <c r="G38" s="969">
        <f t="shared" si="0"/>
        <v>7377</v>
      </c>
      <c r="H38" s="953" t="s">
        <v>372</v>
      </c>
      <c r="I38" s="2087"/>
    </row>
    <row r="39" spans="1:24" ht="26.1" customHeight="1" x14ac:dyDescent="0.25">
      <c r="A39" s="2129" t="s">
        <v>690</v>
      </c>
      <c r="B39" s="970" t="s">
        <v>518</v>
      </c>
      <c r="C39" s="961">
        <v>10290</v>
      </c>
      <c r="D39" s="961">
        <v>6669</v>
      </c>
      <c r="E39" s="961">
        <v>4940</v>
      </c>
      <c r="F39" s="961">
        <v>8611</v>
      </c>
      <c r="G39" s="962">
        <f t="shared" si="0"/>
        <v>30510</v>
      </c>
      <c r="H39" s="971" t="s">
        <v>373</v>
      </c>
      <c r="I39" s="1983" t="s">
        <v>689</v>
      </c>
      <c r="P39" s="2133"/>
      <c r="Q39" s="2133"/>
    </row>
    <row r="40" spans="1:24" ht="26.1" customHeight="1" x14ac:dyDescent="0.25">
      <c r="A40" s="2129"/>
      <c r="B40" s="972" t="s">
        <v>519</v>
      </c>
      <c r="C40" s="781">
        <v>187</v>
      </c>
      <c r="D40" s="781">
        <v>158</v>
      </c>
      <c r="E40" s="781">
        <v>93</v>
      </c>
      <c r="F40" s="781">
        <v>34</v>
      </c>
      <c r="G40" s="959">
        <f t="shared" si="0"/>
        <v>472</v>
      </c>
      <c r="H40" s="973" t="s">
        <v>374</v>
      </c>
      <c r="I40" s="1983"/>
      <c r="P40" s="2133"/>
      <c r="Q40" s="2133"/>
    </row>
    <row r="41" spans="1:24" ht="26.1" customHeight="1" x14ac:dyDescent="0.25">
      <c r="A41" s="2129"/>
      <c r="B41" s="972" t="s">
        <v>520</v>
      </c>
      <c r="C41" s="781">
        <v>309</v>
      </c>
      <c r="D41" s="781">
        <v>465</v>
      </c>
      <c r="E41" s="781">
        <v>66</v>
      </c>
      <c r="F41" s="781">
        <v>86</v>
      </c>
      <c r="G41" s="959">
        <f t="shared" si="0"/>
        <v>926</v>
      </c>
      <c r="H41" s="973" t="s">
        <v>376</v>
      </c>
      <c r="I41" s="1983"/>
      <c r="P41" s="2133"/>
      <c r="Q41" s="2133"/>
    </row>
    <row r="42" spans="1:24" ht="26.1" customHeight="1" x14ac:dyDescent="0.3">
      <c r="A42" s="2129"/>
      <c r="B42" s="972" t="s">
        <v>521</v>
      </c>
      <c r="C42" s="781">
        <v>190</v>
      </c>
      <c r="D42" s="781">
        <v>79</v>
      </c>
      <c r="E42" s="781">
        <v>30</v>
      </c>
      <c r="F42" s="781">
        <v>202</v>
      </c>
      <c r="G42" s="959">
        <f t="shared" si="0"/>
        <v>501</v>
      </c>
      <c r="H42" s="973" t="s">
        <v>385</v>
      </c>
      <c r="I42" s="1983"/>
      <c r="P42" s="2133"/>
      <c r="Q42" s="2133"/>
      <c r="T42" s="309"/>
      <c r="U42" s="309"/>
      <c r="V42" s="309"/>
      <c r="W42" s="309"/>
      <c r="X42" s="309"/>
    </row>
    <row r="43" spans="1:24" ht="26.1" customHeight="1" x14ac:dyDescent="0.25">
      <c r="A43" s="2129"/>
      <c r="B43" s="972" t="s">
        <v>823</v>
      </c>
      <c r="C43" s="781">
        <v>38</v>
      </c>
      <c r="D43" s="781">
        <v>160</v>
      </c>
      <c r="E43" s="781">
        <v>143</v>
      </c>
      <c r="F43" s="781">
        <v>112</v>
      </c>
      <c r="G43" s="959">
        <f t="shared" si="0"/>
        <v>453</v>
      </c>
      <c r="H43" s="973" t="s">
        <v>386</v>
      </c>
      <c r="I43" s="1983"/>
      <c r="P43" s="2133"/>
      <c r="Q43" s="2133"/>
    </row>
    <row r="44" spans="1:24" ht="26.1" customHeight="1" x14ac:dyDescent="0.25">
      <c r="A44" s="2129"/>
      <c r="B44" s="972" t="s">
        <v>824</v>
      </c>
      <c r="C44" s="781">
        <v>292</v>
      </c>
      <c r="D44" s="781">
        <v>1272</v>
      </c>
      <c r="E44" s="781">
        <v>136</v>
      </c>
      <c r="F44" s="781">
        <v>22</v>
      </c>
      <c r="G44" s="959">
        <f t="shared" si="0"/>
        <v>1722</v>
      </c>
      <c r="H44" s="973" t="s">
        <v>410</v>
      </c>
      <c r="I44" s="1983"/>
    </row>
    <row r="45" spans="1:24" ht="26.1" customHeight="1" thickBot="1" x14ac:dyDescent="0.3">
      <c r="A45" s="2129"/>
      <c r="B45" s="922" t="s">
        <v>522</v>
      </c>
      <c r="C45" s="781">
        <v>693</v>
      </c>
      <c r="D45" s="781">
        <v>1600</v>
      </c>
      <c r="E45" s="781">
        <v>623</v>
      </c>
      <c r="F45" s="781">
        <v>670</v>
      </c>
      <c r="G45" s="959">
        <f t="shared" si="0"/>
        <v>3586</v>
      </c>
      <c r="H45" s="921" t="s">
        <v>495</v>
      </c>
      <c r="I45" s="1983"/>
    </row>
    <row r="46" spans="1:24" ht="26.1" customHeight="1" thickBot="1" x14ac:dyDescent="0.3">
      <c r="A46" s="2131"/>
      <c r="B46" s="951" t="s">
        <v>517</v>
      </c>
      <c r="C46" s="969">
        <f>SUM(C39:C45)</f>
        <v>11999</v>
      </c>
      <c r="D46" s="969">
        <f>SUM(D39:D45)</f>
        <v>10403</v>
      </c>
      <c r="E46" s="969">
        <f>SUM(E39:E45)</f>
        <v>6031</v>
      </c>
      <c r="F46" s="969">
        <f>SUM(F39:F45)</f>
        <v>9737</v>
      </c>
      <c r="G46" s="969">
        <f>SUM(C46:F46)</f>
        <v>38170</v>
      </c>
      <c r="H46" s="953">
        <v>36645</v>
      </c>
      <c r="I46" s="2132"/>
    </row>
    <row r="47" spans="1:24" s="459" customFormat="1" ht="26.1" customHeight="1" x14ac:dyDescent="0.25">
      <c r="A47" s="2129" t="s">
        <v>610</v>
      </c>
      <c r="B47" s="970" t="s">
        <v>518</v>
      </c>
      <c r="C47" s="961">
        <v>27023</v>
      </c>
      <c r="D47" s="961">
        <v>5579</v>
      </c>
      <c r="E47" s="961">
        <v>3782</v>
      </c>
      <c r="F47" s="961">
        <v>6901</v>
      </c>
      <c r="G47" s="962">
        <f t="shared" si="0"/>
        <v>43285</v>
      </c>
      <c r="H47" s="971" t="s">
        <v>373</v>
      </c>
      <c r="I47" s="1983" t="s">
        <v>697</v>
      </c>
      <c r="L47" s="1132"/>
      <c r="M47" s="1132"/>
      <c r="N47" s="1132"/>
      <c r="O47" s="1132"/>
      <c r="P47" s="1132"/>
    </row>
    <row r="48" spans="1:24" s="459" customFormat="1" ht="26.1" customHeight="1" x14ac:dyDescent="0.25">
      <c r="A48" s="2129"/>
      <c r="B48" s="972" t="s">
        <v>519</v>
      </c>
      <c r="C48" s="781">
        <v>287</v>
      </c>
      <c r="D48" s="781">
        <v>157</v>
      </c>
      <c r="E48" s="781">
        <v>91</v>
      </c>
      <c r="F48" s="781">
        <v>45</v>
      </c>
      <c r="G48" s="959">
        <f t="shared" si="0"/>
        <v>580</v>
      </c>
      <c r="H48" s="973" t="s">
        <v>374</v>
      </c>
      <c r="I48" s="1983"/>
      <c r="L48" s="1132"/>
      <c r="M48" s="1132"/>
      <c r="N48" s="1132"/>
      <c r="O48" s="1132"/>
      <c r="P48" s="1132"/>
    </row>
    <row r="49" spans="1:16" s="459" customFormat="1" ht="26.1" customHeight="1" x14ac:dyDescent="0.25">
      <c r="A49" s="2129"/>
      <c r="B49" s="972" t="s">
        <v>520</v>
      </c>
      <c r="C49" s="781">
        <v>845</v>
      </c>
      <c r="D49" s="781">
        <v>865</v>
      </c>
      <c r="E49" s="781">
        <v>200</v>
      </c>
      <c r="F49" s="781">
        <v>990</v>
      </c>
      <c r="G49" s="959">
        <f t="shared" si="0"/>
        <v>2900</v>
      </c>
      <c r="H49" s="973" t="s">
        <v>376</v>
      </c>
      <c r="I49" s="1983"/>
      <c r="L49" s="1132"/>
      <c r="M49" s="1132"/>
      <c r="N49" s="1132"/>
      <c r="O49" s="1132"/>
      <c r="P49" s="1132"/>
    </row>
    <row r="50" spans="1:16" s="459" customFormat="1" ht="26.1" customHeight="1" x14ac:dyDescent="0.25">
      <c r="A50" s="2129"/>
      <c r="B50" s="972" t="s">
        <v>521</v>
      </c>
      <c r="C50" s="781">
        <v>433</v>
      </c>
      <c r="D50" s="781">
        <v>709</v>
      </c>
      <c r="E50" s="781">
        <v>149</v>
      </c>
      <c r="F50" s="781">
        <v>160</v>
      </c>
      <c r="G50" s="959">
        <f t="shared" si="0"/>
        <v>1451</v>
      </c>
      <c r="H50" s="973" t="s">
        <v>385</v>
      </c>
      <c r="I50" s="1983"/>
      <c r="L50" s="1132"/>
      <c r="M50" s="1132"/>
      <c r="N50" s="1132"/>
      <c r="O50" s="1132"/>
      <c r="P50" s="1132"/>
    </row>
    <row r="51" spans="1:16" s="459" customFormat="1" ht="26.1" customHeight="1" x14ac:dyDescent="0.25">
      <c r="A51" s="2129"/>
      <c r="B51" s="972" t="s">
        <v>823</v>
      </c>
      <c r="C51" s="781">
        <v>188</v>
      </c>
      <c r="D51" s="781">
        <v>367</v>
      </c>
      <c r="E51" s="781">
        <v>149</v>
      </c>
      <c r="F51" s="781">
        <v>81</v>
      </c>
      <c r="G51" s="959">
        <f t="shared" si="0"/>
        <v>785</v>
      </c>
      <c r="H51" s="973" t="s">
        <v>386</v>
      </c>
      <c r="I51" s="1983"/>
      <c r="L51" s="1132"/>
      <c r="M51" s="1132"/>
      <c r="N51" s="1132"/>
      <c r="O51" s="1132"/>
      <c r="P51" s="1132"/>
    </row>
    <row r="52" spans="1:16" s="459" customFormat="1" ht="26.1" customHeight="1" x14ac:dyDescent="0.25">
      <c r="A52" s="2129"/>
      <c r="B52" s="972" t="s">
        <v>824</v>
      </c>
      <c r="C52" s="781">
        <v>292</v>
      </c>
      <c r="D52" s="781">
        <v>2278</v>
      </c>
      <c r="E52" s="781">
        <v>288</v>
      </c>
      <c r="F52" s="781">
        <v>213</v>
      </c>
      <c r="G52" s="959">
        <f t="shared" si="0"/>
        <v>3071</v>
      </c>
      <c r="H52" s="973" t="s">
        <v>410</v>
      </c>
      <c r="I52" s="1983"/>
      <c r="L52" s="1132"/>
      <c r="M52" s="1132"/>
      <c r="N52" s="1132"/>
      <c r="O52" s="1132"/>
      <c r="P52" s="1132"/>
    </row>
    <row r="53" spans="1:16" s="459" customFormat="1" ht="26.1" customHeight="1" thickBot="1" x14ac:dyDescent="0.3">
      <c r="A53" s="2129"/>
      <c r="B53" s="922" t="s">
        <v>522</v>
      </c>
      <c r="C53" s="781">
        <v>1712</v>
      </c>
      <c r="D53" s="781">
        <v>3406</v>
      </c>
      <c r="E53" s="781">
        <v>823</v>
      </c>
      <c r="F53" s="781">
        <v>1300</v>
      </c>
      <c r="G53" s="959">
        <f t="shared" si="0"/>
        <v>7241</v>
      </c>
      <c r="H53" s="921" t="s">
        <v>495</v>
      </c>
      <c r="I53" s="1983"/>
      <c r="L53" s="1132"/>
      <c r="M53" s="1132"/>
      <c r="N53" s="1132"/>
      <c r="O53" s="1132"/>
      <c r="P53" s="1132"/>
    </row>
    <row r="54" spans="1:16" s="459" customFormat="1" ht="26.1" customHeight="1" thickBot="1" x14ac:dyDescent="0.3">
      <c r="A54" s="2131"/>
      <c r="B54" s="951" t="s">
        <v>517</v>
      </c>
      <c r="C54" s="969">
        <f>SUM(C47:C53)</f>
        <v>30780</v>
      </c>
      <c r="D54" s="969">
        <f>SUM(D47:D53)</f>
        <v>13361</v>
      </c>
      <c r="E54" s="969">
        <f>SUM(E47:E53)</f>
        <v>5482</v>
      </c>
      <c r="F54" s="969">
        <f>SUM(F47:F53)</f>
        <v>9690</v>
      </c>
      <c r="G54" s="969">
        <f>SUM(C54:F54)</f>
        <v>59313</v>
      </c>
      <c r="H54" s="953" t="s">
        <v>372</v>
      </c>
      <c r="I54" s="2132"/>
      <c r="L54" s="1132"/>
      <c r="M54" s="1132"/>
      <c r="N54" s="1132"/>
      <c r="O54" s="1132"/>
      <c r="P54" s="1132"/>
    </row>
    <row r="55" spans="1:16" ht="20.100000000000001" customHeight="1" x14ac:dyDescent="0.25">
      <c r="A55" s="1126"/>
      <c r="B55" s="1128"/>
      <c r="C55" s="1128"/>
      <c r="D55" s="1128"/>
      <c r="E55" s="1128"/>
      <c r="F55" s="1128"/>
      <c r="G55" s="1098"/>
      <c r="H55" s="1099"/>
      <c r="I55" s="1126"/>
    </row>
    <row r="56" spans="1:16" ht="20.100000000000001" customHeight="1" x14ac:dyDescent="0.25">
      <c r="A56" s="1127"/>
      <c r="B56" s="1128"/>
      <c r="C56" s="1128"/>
      <c r="D56" s="1128"/>
      <c r="E56" s="1128"/>
      <c r="F56" s="1128"/>
      <c r="G56" s="1098"/>
      <c r="H56" s="1099"/>
      <c r="I56" s="1127"/>
    </row>
    <row r="57" spans="1:16" ht="20.100000000000001" customHeight="1" x14ac:dyDescent="0.25">
      <c r="A57" s="1127"/>
      <c r="B57" s="1128"/>
      <c r="C57" s="1128"/>
      <c r="D57" s="1128"/>
      <c r="E57" s="1128"/>
      <c r="F57" s="1128"/>
      <c r="G57" s="1098"/>
      <c r="H57" s="1099"/>
      <c r="I57" s="1127"/>
    </row>
    <row r="58" spans="1:16" ht="20.100000000000001" customHeight="1" x14ac:dyDescent="0.25">
      <c r="A58" s="1127"/>
      <c r="B58" s="1128"/>
      <c r="C58" s="1128"/>
      <c r="D58" s="1128"/>
      <c r="E58" s="1128"/>
      <c r="F58" s="1128"/>
      <c r="G58" s="1098"/>
      <c r="H58" s="1099"/>
      <c r="I58" s="1127"/>
    </row>
    <row r="59" spans="1:16" ht="20.100000000000001" customHeight="1" x14ac:dyDescent="0.25">
      <c r="A59" s="1127"/>
      <c r="B59" s="1128"/>
      <c r="C59" s="1128"/>
      <c r="D59" s="1128"/>
      <c r="E59" s="1128"/>
      <c r="F59" s="1128"/>
      <c r="G59" s="1098"/>
      <c r="H59" s="1099"/>
      <c r="I59" s="1127"/>
    </row>
    <row r="60" spans="1:16" ht="20.100000000000001" customHeight="1" x14ac:dyDescent="0.25">
      <c r="A60" s="1127"/>
      <c r="B60" s="1128"/>
      <c r="C60" s="1128"/>
      <c r="D60" s="1128"/>
      <c r="E60" s="1128"/>
      <c r="F60" s="1128"/>
      <c r="G60" s="1098"/>
      <c r="H60" s="1099"/>
      <c r="I60" s="1127"/>
    </row>
    <row r="61" spans="1:16" ht="20.100000000000001" customHeight="1" x14ac:dyDescent="0.25">
      <c r="A61" s="1127"/>
      <c r="B61" s="1128"/>
      <c r="C61" s="1128"/>
      <c r="D61" s="1128"/>
      <c r="E61" s="1128"/>
      <c r="F61" s="1128"/>
      <c r="G61" s="1098"/>
      <c r="H61" s="1099"/>
      <c r="I61" s="1127"/>
    </row>
    <row r="62" spans="1:16" ht="20.100000000000001" customHeight="1" x14ac:dyDescent="0.25">
      <c r="A62" s="1127"/>
      <c r="B62" s="1128"/>
      <c r="C62" s="1128"/>
      <c r="D62" s="1128"/>
      <c r="E62" s="1128"/>
      <c r="F62" s="1128"/>
      <c r="G62" s="1098"/>
      <c r="H62" s="1099"/>
      <c r="I62" s="1127"/>
    </row>
    <row r="63" spans="1:16" ht="15.75" customHeight="1" x14ac:dyDescent="0.25">
      <c r="A63" s="397"/>
      <c r="B63" s="336"/>
      <c r="C63" s="1093"/>
      <c r="D63" s="1093"/>
      <c r="E63" s="1093"/>
      <c r="F63" s="1093"/>
      <c r="G63" s="1093"/>
      <c r="H63" s="336"/>
      <c r="I63" s="396"/>
    </row>
    <row r="64" spans="1:16" ht="15.75" customHeight="1" x14ac:dyDescent="0.25">
      <c r="A64" s="13"/>
      <c r="B64" s="13"/>
      <c r="C64" s="13"/>
      <c r="D64" s="13"/>
      <c r="E64" s="13"/>
      <c r="F64" s="13"/>
      <c r="G64" s="1129"/>
      <c r="H64" s="13"/>
      <c r="I64" s="396"/>
    </row>
    <row r="65" spans="1:9" x14ac:dyDescent="0.25">
      <c r="A65" s="13"/>
      <c r="B65" s="13"/>
      <c r="C65" s="13"/>
      <c r="D65" s="13"/>
      <c r="E65" s="13"/>
      <c r="F65" s="13"/>
      <c r="G65" s="1129"/>
      <c r="H65" s="13"/>
      <c r="I65" s="13"/>
    </row>
  </sheetData>
  <mergeCells count="21">
    <mergeCell ref="A39:A46"/>
    <mergeCell ref="I39:I46"/>
    <mergeCell ref="A47:A54"/>
    <mergeCell ref="I47:I54"/>
    <mergeCell ref="P39:Q43"/>
    <mergeCell ref="R28:R35"/>
    <mergeCell ref="A23:A30"/>
    <mergeCell ref="I23:I30"/>
    <mergeCell ref="A1:I1"/>
    <mergeCell ref="A2:I2"/>
    <mergeCell ref="A4:A5"/>
    <mergeCell ref="B4:B5"/>
    <mergeCell ref="C4:F4"/>
    <mergeCell ref="I4:I5"/>
    <mergeCell ref="H4:H5"/>
    <mergeCell ref="A15:A22"/>
    <mergeCell ref="I15:I22"/>
    <mergeCell ref="A7:A14"/>
    <mergeCell ref="I7:I14"/>
    <mergeCell ref="I31:I38"/>
    <mergeCell ref="A31:A38"/>
  </mergeCells>
  <printOptions horizontalCentered="1"/>
  <pageMargins left="0.23622047244094499" right="0.23622047244094499" top="0.74803149606299202" bottom="0.74803149606299202" header="0.31496062992126" footer="0.31496062992126"/>
  <pageSetup paperSize="9" scale="50" orientation="portrait" r:id="rId1"/>
  <headerFooter>
    <oddFooter>&amp;C&amp;14 &amp;"Arial,Bold"52</oddFooter>
  </headerFooter>
  <rowBreaks count="1" manualBreakCount="1">
    <brk id="54" max="12" man="1"/>
  </row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4"/>
  <sheetViews>
    <sheetView rightToLeft="1" view="pageBreakPreview" topLeftCell="A19" zoomScale="60" zoomScaleNormal="100" workbookViewId="0">
      <selection activeCell="AE8" sqref="AE8"/>
    </sheetView>
  </sheetViews>
  <sheetFormatPr defaultRowHeight="15" x14ac:dyDescent="0.25"/>
  <cols>
    <col min="1" max="1" width="31.140625" customWidth="1"/>
    <col min="2" max="2" width="22" customWidth="1"/>
    <col min="3" max="3" width="13.140625" customWidth="1"/>
    <col min="4" max="4" width="12.28515625" customWidth="1"/>
    <col min="5" max="5" width="12.7109375" customWidth="1"/>
    <col min="6" max="6" width="18.5703125" customWidth="1"/>
    <col min="7" max="7" width="13.7109375" customWidth="1"/>
    <col min="8" max="8" width="28.140625" customWidth="1"/>
    <col min="9" max="9" width="37" customWidth="1"/>
    <col min="10" max="10" width="5.140625" customWidth="1"/>
    <col min="11" max="11" width="8.7109375" customWidth="1"/>
  </cols>
  <sheetData>
    <row r="1" spans="1:9" ht="26.25" customHeight="1" x14ac:dyDescent="0.25">
      <c r="A1" s="2126" t="s">
        <v>1030</v>
      </c>
      <c r="B1" s="2126"/>
      <c r="C1" s="2126"/>
      <c r="D1" s="2126"/>
      <c r="E1" s="2126"/>
      <c r="F1" s="2126"/>
      <c r="G1" s="2126"/>
      <c r="H1" s="2126"/>
      <c r="I1" s="2126"/>
    </row>
    <row r="2" spans="1:9" ht="45.6" customHeight="1" x14ac:dyDescent="0.25">
      <c r="A2" s="1512" t="s">
        <v>1033</v>
      </c>
      <c r="B2" s="1512"/>
      <c r="C2" s="1512"/>
      <c r="D2" s="1512"/>
      <c r="E2" s="1512"/>
      <c r="F2" s="1512"/>
      <c r="G2" s="1512"/>
      <c r="H2" s="1512"/>
      <c r="I2" s="1512"/>
    </row>
    <row r="3" spans="1:9" s="453" customFormat="1" ht="23.45" customHeight="1" thickBot="1" x14ac:dyDescent="0.3">
      <c r="A3" s="707" t="s">
        <v>969</v>
      </c>
      <c r="B3" s="54"/>
      <c r="C3" s="54"/>
      <c r="D3" s="54"/>
      <c r="E3" s="54"/>
      <c r="F3" s="54"/>
      <c r="G3" s="54"/>
      <c r="H3" s="58"/>
      <c r="I3" s="54" t="s">
        <v>836</v>
      </c>
    </row>
    <row r="4" spans="1:9" ht="36.6" customHeight="1" thickBot="1" x14ac:dyDescent="0.3">
      <c r="A4" s="2127" t="s">
        <v>775</v>
      </c>
      <c r="B4" s="2079" t="s">
        <v>511</v>
      </c>
      <c r="C4" s="2079" t="s">
        <v>822</v>
      </c>
      <c r="D4" s="2081"/>
      <c r="E4" s="2137"/>
      <c r="F4" s="2137"/>
      <c r="G4" s="883" t="s">
        <v>517</v>
      </c>
      <c r="H4" s="2081" t="s">
        <v>368</v>
      </c>
      <c r="I4" s="2127" t="s">
        <v>855</v>
      </c>
    </row>
    <row r="5" spans="1:9" ht="41.1" customHeight="1" thickBot="1" x14ac:dyDescent="0.3">
      <c r="A5" s="2135"/>
      <c r="B5" s="2136"/>
      <c r="C5" s="885">
        <v>4</v>
      </c>
      <c r="D5" s="885">
        <v>6</v>
      </c>
      <c r="E5" s="885">
        <v>8</v>
      </c>
      <c r="F5" s="907" t="s">
        <v>640</v>
      </c>
      <c r="G5" s="915" t="s">
        <v>372</v>
      </c>
      <c r="H5" s="2093"/>
      <c r="I5" s="2135"/>
    </row>
    <row r="6" spans="1:9" ht="24.95" customHeight="1" thickBot="1" x14ac:dyDescent="0.3">
      <c r="A6" s="964" t="s">
        <v>816</v>
      </c>
      <c r="B6" s="930"/>
      <c r="C6" s="888"/>
      <c r="D6" s="888"/>
      <c r="E6" s="888"/>
      <c r="F6" s="888"/>
      <c r="G6" s="930"/>
      <c r="H6" s="930"/>
      <c r="I6" s="697" t="s">
        <v>835</v>
      </c>
    </row>
    <row r="7" spans="1:9" s="459" customFormat="1" ht="24.95" customHeight="1" x14ac:dyDescent="0.25">
      <c r="A7" s="1891" t="s">
        <v>103</v>
      </c>
      <c r="B7" s="913" t="s">
        <v>518</v>
      </c>
      <c r="C7" s="805">
        <v>91</v>
      </c>
      <c r="D7" s="805">
        <v>0</v>
      </c>
      <c r="E7" s="805">
        <v>18</v>
      </c>
      <c r="F7" s="805">
        <v>0</v>
      </c>
      <c r="G7" s="805">
        <f>SUM(C7:F7)</f>
        <v>109</v>
      </c>
      <c r="H7" s="906" t="s">
        <v>373</v>
      </c>
      <c r="I7" s="1893" t="s">
        <v>390</v>
      </c>
    </row>
    <row r="8" spans="1:9" s="459" customFormat="1" ht="24.95" customHeight="1" x14ac:dyDescent="0.25">
      <c r="A8" s="1882"/>
      <c r="B8" s="895" t="s">
        <v>519</v>
      </c>
      <c r="C8" s="966">
        <v>0</v>
      </c>
      <c r="D8" s="966">
        <v>25</v>
      </c>
      <c r="E8" s="966">
        <v>20</v>
      </c>
      <c r="F8" s="966">
        <v>0</v>
      </c>
      <c r="G8" s="732">
        <f>SUM(C8:F8)</f>
        <v>45</v>
      </c>
      <c r="H8" s="897" t="s">
        <v>374</v>
      </c>
      <c r="I8" s="1889"/>
    </row>
    <row r="9" spans="1:9" s="459" customFormat="1" ht="24.95" customHeight="1" x14ac:dyDescent="0.25">
      <c r="A9" s="1882"/>
      <c r="B9" s="895" t="s">
        <v>520</v>
      </c>
      <c r="C9" s="966">
        <v>0</v>
      </c>
      <c r="D9" s="966">
        <v>0</v>
      </c>
      <c r="E9" s="966">
        <v>0</v>
      </c>
      <c r="F9" s="966">
        <v>0</v>
      </c>
      <c r="G9" s="732">
        <v>0</v>
      </c>
      <c r="H9" s="897" t="s">
        <v>376</v>
      </c>
      <c r="I9" s="1889"/>
    </row>
    <row r="10" spans="1:9" s="459" customFormat="1" ht="24.95" customHeight="1" x14ac:dyDescent="0.25">
      <c r="A10" s="1882"/>
      <c r="B10" s="895" t="s">
        <v>521</v>
      </c>
      <c r="C10" s="966">
        <v>0</v>
      </c>
      <c r="D10" s="966">
        <v>0</v>
      </c>
      <c r="E10" s="966">
        <v>0</v>
      </c>
      <c r="F10" s="966">
        <v>0</v>
      </c>
      <c r="G10" s="732">
        <v>0</v>
      </c>
      <c r="H10" s="897" t="s">
        <v>385</v>
      </c>
      <c r="I10" s="1889"/>
    </row>
    <row r="11" spans="1:9" s="459" customFormat="1" ht="24.95" customHeight="1" x14ac:dyDescent="0.25">
      <c r="A11" s="1882"/>
      <c r="B11" s="895" t="s">
        <v>823</v>
      </c>
      <c r="C11" s="966">
        <v>0</v>
      </c>
      <c r="D11" s="966">
        <v>0</v>
      </c>
      <c r="E11" s="966">
        <v>0</v>
      </c>
      <c r="F11" s="966">
        <v>0</v>
      </c>
      <c r="G11" s="732">
        <v>0</v>
      </c>
      <c r="H11" s="897" t="s">
        <v>386</v>
      </c>
      <c r="I11" s="1889"/>
    </row>
    <row r="12" spans="1:9" s="459" customFormat="1" ht="24.95" customHeight="1" x14ac:dyDescent="0.25">
      <c r="A12" s="1882"/>
      <c r="B12" s="895" t="s">
        <v>824</v>
      </c>
      <c r="C12" s="966">
        <v>1</v>
      </c>
      <c r="D12" s="966">
        <v>0</v>
      </c>
      <c r="E12" s="966">
        <v>0</v>
      </c>
      <c r="F12" s="966">
        <v>0</v>
      </c>
      <c r="G12" s="732">
        <f>SUM(C12:F12)</f>
        <v>1</v>
      </c>
      <c r="H12" s="897" t="s">
        <v>410</v>
      </c>
      <c r="I12" s="1889"/>
    </row>
    <row r="13" spans="1:9" s="459" customFormat="1" ht="24.95" customHeight="1" thickBot="1" x14ac:dyDescent="0.3">
      <c r="A13" s="1882"/>
      <c r="B13" s="898" t="s">
        <v>522</v>
      </c>
      <c r="C13" s="966">
        <v>1</v>
      </c>
      <c r="D13" s="966">
        <v>2</v>
      </c>
      <c r="E13" s="966">
        <v>0</v>
      </c>
      <c r="F13" s="966">
        <v>0</v>
      </c>
      <c r="G13" s="732">
        <f t="shared" ref="G13:G36" si="0">SUM(C13:F13)</f>
        <v>3</v>
      </c>
      <c r="H13" s="899" t="s">
        <v>495</v>
      </c>
      <c r="I13" s="1889"/>
    </row>
    <row r="14" spans="1:9" s="459" customFormat="1" ht="24.95" customHeight="1" thickBot="1" x14ac:dyDescent="0.3">
      <c r="A14" s="2134"/>
      <c r="B14" s="951" t="s">
        <v>517</v>
      </c>
      <c r="C14" s="969">
        <f>SUM(C7:C13)</f>
        <v>93</v>
      </c>
      <c r="D14" s="969">
        <f>SUM(D7:D13)</f>
        <v>27</v>
      </c>
      <c r="E14" s="969">
        <f>SUM(E7:E13)</f>
        <v>38</v>
      </c>
      <c r="F14" s="969">
        <v>0</v>
      </c>
      <c r="G14" s="969">
        <f>SUM(C14:F14)</f>
        <v>158</v>
      </c>
      <c r="H14" s="953" t="s">
        <v>372</v>
      </c>
      <c r="I14" s="2077"/>
    </row>
    <row r="15" spans="1:9" s="459" customFormat="1" ht="24.95" customHeight="1" x14ac:dyDescent="0.25">
      <c r="A15" s="1891" t="s">
        <v>138</v>
      </c>
      <c r="B15" s="913" t="s">
        <v>518</v>
      </c>
      <c r="C15" s="805">
        <v>715</v>
      </c>
      <c r="D15" s="805">
        <v>20</v>
      </c>
      <c r="E15" s="805">
        <v>0</v>
      </c>
      <c r="F15" s="805">
        <v>0</v>
      </c>
      <c r="G15" s="805">
        <f t="shared" si="0"/>
        <v>735</v>
      </c>
      <c r="H15" s="906" t="s">
        <v>373</v>
      </c>
      <c r="I15" s="1893" t="s">
        <v>392</v>
      </c>
    </row>
    <row r="16" spans="1:9" s="459" customFormat="1" ht="24.95" customHeight="1" x14ac:dyDescent="0.25">
      <c r="A16" s="1882"/>
      <c r="B16" s="895" t="s">
        <v>519</v>
      </c>
      <c r="C16" s="966">
        <v>66</v>
      </c>
      <c r="D16" s="966">
        <v>3</v>
      </c>
      <c r="E16" s="966">
        <v>7</v>
      </c>
      <c r="F16" s="966">
        <v>0</v>
      </c>
      <c r="G16" s="732">
        <f t="shared" si="0"/>
        <v>76</v>
      </c>
      <c r="H16" s="897" t="s">
        <v>374</v>
      </c>
      <c r="I16" s="1889"/>
    </row>
    <row r="17" spans="1:9" s="459" customFormat="1" ht="24.95" customHeight="1" x14ac:dyDescent="0.25">
      <c r="A17" s="1882"/>
      <c r="B17" s="895" t="s">
        <v>520</v>
      </c>
      <c r="C17" s="966">
        <v>22</v>
      </c>
      <c r="D17" s="966">
        <v>25</v>
      </c>
      <c r="E17" s="966">
        <v>4</v>
      </c>
      <c r="F17" s="966">
        <v>0</v>
      </c>
      <c r="G17" s="732">
        <f t="shared" si="0"/>
        <v>51</v>
      </c>
      <c r="H17" s="897" t="s">
        <v>376</v>
      </c>
      <c r="I17" s="1889"/>
    </row>
    <row r="18" spans="1:9" s="459" customFormat="1" ht="24.95" customHeight="1" x14ac:dyDescent="0.25">
      <c r="A18" s="1882"/>
      <c r="B18" s="895" t="s">
        <v>521</v>
      </c>
      <c r="C18" s="966">
        <v>0</v>
      </c>
      <c r="D18" s="966">
        <v>1</v>
      </c>
      <c r="E18" s="966">
        <v>0</v>
      </c>
      <c r="F18" s="966">
        <v>0</v>
      </c>
      <c r="G18" s="732">
        <f t="shared" si="0"/>
        <v>1</v>
      </c>
      <c r="H18" s="897" t="s">
        <v>385</v>
      </c>
      <c r="I18" s="1889"/>
    </row>
    <row r="19" spans="1:9" s="459" customFormat="1" ht="24.95" customHeight="1" x14ac:dyDescent="0.25">
      <c r="A19" s="1882"/>
      <c r="B19" s="895" t="s">
        <v>823</v>
      </c>
      <c r="C19" s="966">
        <v>6</v>
      </c>
      <c r="D19" s="966">
        <v>3</v>
      </c>
      <c r="E19" s="966">
        <v>2</v>
      </c>
      <c r="F19" s="966">
        <v>0</v>
      </c>
      <c r="G19" s="732">
        <f t="shared" si="0"/>
        <v>11</v>
      </c>
      <c r="H19" s="897" t="s">
        <v>386</v>
      </c>
      <c r="I19" s="1889"/>
    </row>
    <row r="20" spans="1:9" s="459" customFormat="1" ht="24.95" customHeight="1" x14ac:dyDescent="0.25">
      <c r="A20" s="1882"/>
      <c r="B20" s="895" t="s">
        <v>824</v>
      </c>
      <c r="C20" s="966">
        <v>14</v>
      </c>
      <c r="D20" s="966">
        <v>15</v>
      </c>
      <c r="E20" s="966">
        <v>8</v>
      </c>
      <c r="F20" s="966">
        <v>0</v>
      </c>
      <c r="G20" s="732">
        <f t="shared" si="0"/>
        <v>37</v>
      </c>
      <c r="H20" s="897" t="s">
        <v>410</v>
      </c>
      <c r="I20" s="1889"/>
    </row>
    <row r="21" spans="1:9" s="459" customFormat="1" ht="24.95" customHeight="1" thickBot="1" x14ac:dyDescent="0.3">
      <c r="A21" s="1882"/>
      <c r="B21" s="898" t="s">
        <v>522</v>
      </c>
      <c r="C21" s="966">
        <v>730</v>
      </c>
      <c r="D21" s="966">
        <v>94</v>
      </c>
      <c r="E21" s="966">
        <v>190</v>
      </c>
      <c r="F21" s="966">
        <v>0</v>
      </c>
      <c r="G21" s="732">
        <f t="shared" si="0"/>
        <v>1014</v>
      </c>
      <c r="H21" s="899" t="s">
        <v>495</v>
      </c>
      <c r="I21" s="1889"/>
    </row>
    <row r="22" spans="1:9" s="459" customFormat="1" ht="24.95" customHeight="1" thickBot="1" x14ac:dyDescent="0.3">
      <c r="A22" s="2134"/>
      <c r="B22" s="951" t="s">
        <v>517</v>
      </c>
      <c r="C22" s="969">
        <f>SUM(C15:C21)</f>
        <v>1553</v>
      </c>
      <c r="D22" s="969">
        <f>SUM(D15:D21)</f>
        <v>161</v>
      </c>
      <c r="E22" s="969">
        <f>SUM(E15:E21)</f>
        <v>211</v>
      </c>
      <c r="F22" s="969">
        <v>0</v>
      </c>
      <c r="G22" s="969">
        <f t="shared" si="0"/>
        <v>1925</v>
      </c>
      <c r="H22" s="953" t="s">
        <v>372</v>
      </c>
      <c r="I22" s="2077"/>
    </row>
    <row r="23" spans="1:9" s="459" customFormat="1" ht="24.95" customHeight="1" x14ac:dyDescent="0.25">
      <c r="A23" s="1891" t="s">
        <v>123</v>
      </c>
      <c r="B23" s="913" t="s">
        <v>518</v>
      </c>
      <c r="C23" s="805">
        <v>107</v>
      </c>
      <c r="D23" s="805">
        <v>0</v>
      </c>
      <c r="E23" s="805">
        <v>0</v>
      </c>
      <c r="F23" s="805">
        <v>0</v>
      </c>
      <c r="G23" s="805">
        <f t="shared" si="0"/>
        <v>107</v>
      </c>
      <c r="H23" s="906" t="s">
        <v>373</v>
      </c>
      <c r="I23" s="1893" t="s">
        <v>396</v>
      </c>
    </row>
    <row r="24" spans="1:9" s="459" customFormat="1" ht="24.95" customHeight="1" x14ac:dyDescent="0.25">
      <c r="A24" s="1882"/>
      <c r="B24" s="895" t="s">
        <v>519</v>
      </c>
      <c r="C24" s="966">
        <v>0</v>
      </c>
      <c r="D24" s="966">
        <v>0</v>
      </c>
      <c r="E24" s="966">
        <v>0</v>
      </c>
      <c r="F24" s="966">
        <v>0</v>
      </c>
      <c r="G24" s="732">
        <f t="shared" si="0"/>
        <v>0</v>
      </c>
      <c r="H24" s="897" t="s">
        <v>374</v>
      </c>
      <c r="I24" s="1889"/>
    </row>
    <row r="25" spans="1:9" s="459" customFormat="1" ht="24.95" customHeight="1" x14ac:dyDescent="0.25">
      <c r="A25" s="1882"/>
      <c r="B25" s="895" t="s">
        <v>520</v>
      </c>
      <c r="C25" s="966">
        <v>1</v>
      </c>
      <c r="D25" s="966">
        <v>198</v>
      </c>
      <c r="E25" s="966">
        <v>44</v>
      </c>
      <c r="F25" s="966">
        <v>0</v>
      </c>
      <c r="G25" s="732">
        <f t="shared" si="0"/>
        <v>243</v>
      </c>
      <c r="H25" s="897" t="s">
        <v>376</v>
      </c>
      <c r="I25" s="1889"/>
    </row>
    <row r="26" spans="1:9" s="459" customFormat="1" ht="24.95" customHeight="1" x14ac:dyDescent="0.25">
      <c r="A26" s="1882"/>
      <c r="B26" s="895" t="s">
        <v>521</v>
      </c>
      <c r="C26" s="966">
        <v>0</v>
      </c>
      <c r="D26" s="966">
        <v>282</v>
      </c>
      <c r="E26" s="966">
        <v>2</v>
      </c>
      <c r="F26" s="966">
        <v>0</v>
      </c>
      <c r="G26" s="732">
        <f t="shared" si="0"/>
        <v>284</v>
      </c>
      <c r="H26" s="897" t="s">
        <v>385</v>
      </c>
      <c r="I26" s="1889"/>
    </row>
    <row r="27" spans="1:9" s="459" customFormat="1" ht="24.95" customHeight="1" x14ac:dyDescent="0.25">
      <c r="A27" s="1882"/>
      <c r="B27" s="895" t="s">
        <v>823</v>
      </c>
      <c r="C27" s="966">
        <v>0</v>
      </c>
      <c r="D27" s="966">
        <v>593</v>
      </c>
      <c r="E27" s="966">
        <v>0</v>
      </c>
      <c r="F27" s="966">
        <v>0</v>
      </c>
      <c r="G27" s="732">
        <f t="shared" si="0"/>
        <v>593</v>
      </c>
      <c r="H27" s="897" t="s">
        <v>386</v>
      </c>
      <c r="I27" s="1889"/>
    </row>
    <row r="28" spans="1:9" s="459" customFormat="1" ht="24.95" customHeight="1" x14ac:dyDescent="0.25">
      <c r="A28" s="1882"/>
      <c r="B28" s="895" t="s">
        <v>824</v>
      </c>
      <c r="C28" s="966">
        <v>0</v>
      </c>
      <c r="D28" s="966">
        <v>97</v>
      </c>
      <c r="E28" s="966">
        <v>0</v>
      </c>
      <c r="F28" s="966">
        <v>0</v>
      </c>
      <c r="G28" s="732">
        <f t="shared" si="0"/>
        <v>97</v>
      </c>
      <c r="H28" s="897" t="s">
        <v>410</v>
      </c>
      <c r="I28" s="1889"/>
    </row>
    <row r="29" spans="1:9" s="459" customFormat="1" ht="24.95" customHeight="1" thickBot="1" x14ac:dyDescent="0.3">
      <c r="A29" s="1882"/>
      <c r="B29" s="898" t="s">
        <v>522</v>
      </c>
      <c r="C29" s="966">
        <v>3</v>
      </c>
      <c r="D29" s="966">
        <v>787</v>
      </c>
      <c r="E29" s="966">
        <v>273</v>
      </c>
      <c r="F29" s="966">
        <v>0</v>
      </c>
      <c r="G29" s="732">
        <f t="shared" si="0"/>
        <v>1063</v>
      </c>
      <c r="H29" s="899" t="s">
        <v>495</v>
      </c>
      <c r="I29" s="1889"/>
    </row>
    <row r="30" spans="1:9" s="459" customFormat="1" ht="24.95" customHeight="1" thickBot="1" x14ac:dyDescent="0.3">
      <c r="A30" s="2134"/>
      <c r="B30" s="951" t="s">
        <v>517</v>
      </c>
      <c r="C30" s="969">
        <f>SUM(C23:C29)</f>
        <v>111</v>
      </c>
      <c r="D30" s="969">
        <f>SUM(D23:D29)</f>
        <v>1957</v>
      </c>
      <c r="E30" s="969">
        <f>SUM(E23:E29)</f>
        <v>319</v>
      </c>
      <c r="F30" s="969">
        <v>0</v>
      </c>
      <c r="G30" s="969">
        <f t="shared" si="0"/>
        <v>2387</v>
      </c>
      <c r="H30" s="953" t="s">
        <v>372</v>
      </c>
      <c r="I30" s="2077"/>
    </row>
    <row r="31" spans="1:9" s="459" customFormat="1" ht="24.95" customHeight="1" x14ac:dyDescent="0.25">
      <c r="A31" s="1891" t="s">
        <v>928</v>
      </c>
      <c r="B31" s="909" t="s">
        <v>518</v>
      </c>
      <c r="C31" s="776">
        <v>18</v>
      </c>
      <c r="D31" s="776">
        <v>0</v>
      </c>
      <c r="E31" s="776">
        <v>0</v>
      </c>
      <c r="F31" s="776">
        <v>48</v>
      </c>
      <c r="G31" s="776">
        <f t="shared" si="0"/>
        <v>66</v>
      </c>
      <c r="H31" s="905" t="s">
        <v>373</v>
      </c>
      <c r="I31" s="1975" t="s">
        <v>927</v>
      </c>
    </row>
    <row r="32" spans="1:9" s="459" customFormat="1" ht="24.95" customHeight="1" x14ac:dyDescent="0.25">
      <c r="A32" s="1882"/>
      <c r="B32" s="913" t="s">
        <v>519</v>
      </c>
      <c r="C32" s="805">
        <v>0</v>
      </c>
      <c r="D32" s="805">
        <v>0</v>
      </c>
      <c r="E32" s="805">
        <v>0</v>
      </c>
      <c r="F32" s="805">
        <v>0</v>
      </c>
      <c r="G32" s="805">
        <f t="shared" si="0"/>
        <v>0</v>
      </c>
      <c r="H32" s="906" t="s">
        <v>374</v>
      </c>
      <c r="I32" s="1875"/>
    </row>
    <row r="33" spans="1:9" s="459" customFormat="1" ht="24.95" customHeight="1" x14ac:dyDescent="0.25">
      <c r="A33" s="1882"/>
      <c r="B33" s="913" t="s">
        <v>520</v>
      </c>
      <c r="C33" s="805">
        <v>0</v>
      </c>
      <c r="D33" s="805">
        <v>2</v>
      </c>
      <c r="E33" s="805">
        <v>0</v>
      </c>
      <c r="F33" s="805">
        <v>0</v>
      </c>
      <c r="G33" s="805">
        <f t="shared" si="0"/>
        <v>2</v>
      </c>
      <c r="H33" s="906" t="s">
        <v>376</v>
      </c>
      <c r="I33" s="1875"/>
    </row>
    <row r="34" spans="1:9" s="459" customFormat="1" ht="24.95" customHeight="1" x14ac:dyDescent="0.25">
      <c r="A34" s="1882"/>
      <c r="B34" s="913" t="s">
        <v>521</v>
      </c>
      <c r="C34" s="805">
        <v>0</v>
      </c>
      <c r="D34" s="805">
        <v>0</v>
      </c>
      <c r="E34" s="805">
        <v>0</v>
      </c>
      <c r="F34" s="805">
        <v>0</v>
      </c>
      <c r="G34" s="805">
        <f t="shared" si="0"/>
        <v>0</v>
      </c>
      <c r="H34" s="906" t="s">
        <v>385</v>
      </c>
      <c r="I34" s="1875"/>
    </row>
    <row r="35" spans="1:9" s="459" customFormat="1" ht="24.95" customHeight="1" x14ac:dyDescent="0.25">
      <c r="A35" s="1882"/>
      <c r="B35" s="913" t="s">
        <v>823</v>
      </c>
      <c r="C35" s="805">
        <v>1</v>
      </c>
      <c r="D35" s="805">
        <v>0</v>
      </c>
      <c r="E35" s="805">
        <v>0</v>
      </c>
      <c r="F35" s="805">
        <v>0</v>
      </c>
      <c r="G35" s="805">
        <f t="shared" si="0"/>
        <v>1</v>
      </c>
      <c r="H35" s="906" t="s">
        <v>386</v>
      </c>
      <c r="I35" s="1875"/>
    </row>
    <row r="36" spans="1:9" s="459" customFormat="1" ht="24.95" customHeight="1" x14ac:dyDescent="0.25">
      <c r="A36" s="1882"/>
      <c r="B36" s="913" t="s">
        <v>824</v>
      </c>
      <c r="C36" s="805">
        <v>0</v>
      </c>
      <c r="D36" s="805">
        <v>2</v>
      </c>
      <c r="E36" s="805">
        <v>0</v>
      </c>
      <c r="F36" s="805">
        <v>0</v>
      </c>
      <c r="G36" s="805">
        <f t="shared" si="0"/>
        <v>2</v>
      </c>
      <c r="H36" s="906" t="s">
        <v>410</v>
      </c>
      <c r="I36" s="1875"/>
    </row>
    <row r="37" spans="1:9" s="459" customFormat="1" ht="24.95" customHeight="1" thickBot="1" x14ac:dyDescent="0.3">
      <c r="A37" s="1882"/>
      <c r="B37" s="898" t="s">
        <v>522</v>
      </c>
      <c r="C37" s="805">
        <v>0</v>
      </c>
      <c r="D37" s="805">
        <v>0</v>
      </c>
      <c r="E37" s="805">
        <v>0</v>
      </c>
      <c r="F37" s="805">
        <v>0</v>
      </c>
      <c r="G37" s="724">
        <v>0</v>
      </c>
      <c r="H37" s="899" t="s">
        <v>495</v>
      </c>
      <c r="I37" s="1875"/>
    </row>
    <row r="38" spans="1:9" s="459" customFormat="1" ht="24.95" customHeight="1" thickBot="1" x14ac:dyDescent="0.3">
      <c r="A38" s="2134"/>
      <c r="B38" s="1068" t="s">
        <v>517</v>
      </c>
      <c r="C38" s="1069">
        <f>SUM(C31:C37)</f>
        <v>19</v>
      </c>
      <c r="D38" s="1069">
        <f>SUM(D31:D37)</f>
        <v>4</v>
      </c>
      <c r="E38" s="1069">
        <v>0</v>
      </c>
      <c r="F38" s="1069">
        <f>SUM(F31:F37)</f>
        <v>48</v>
      </c>
      <c r="G38" s="1069">
        <f t="shared" ref="G38:G54" si="1">SUM(C38:F38)</f>
        <v>71</v>
      </c>
      <c r="H38" s="1070" t="s">
        <v>372</v>
      </c>
      <c r="I38" s="1887"/>
    </row>
    <row r="39" spans="1:9" s="459" customFormat="1" ht="24.95" customHeight="1" x14ac:dyDescent="0.25">
      <c r="A39" s="1891" t="s">
        <v>139</v>
      </c>
      <c r="B39" s="909" t="s">
        <v>518</v>
      </c>
      <c r="C39" s="776">
        <v>620</v>
      </c>
      <c r="D39" s="776">
        <v>65</v>
      </c>
      <c r="E39" s="776">
        <v>4</v>
      </c>
      <c r="F39" s="776">
        <v>15</v>
      </c>
      <c r="G39" s="776">
        <f t="shared" si="1"/>
        <v>704</v>
      </c>
      <c r="H39" s="905" t="s">
        <v>373</v>
      </c>
      <c r="I39" s="1893" t="s">
        <v>397</v>
      </c>
    </row>
    <row r="40" spans="1:9" s="459" customFormat="1" ht="24.95" customHeight="1" x14ac:dyDescent="0.25">
      <c r="A40" s="1882"/>
      <c r="B40" s="913" t="s">
        <v>519</v>
      </c>
      <c r="C40" s="805">
        <v>17</v>
      </c>
      <c r="D40" s="805">
        <v>10</v>
      </c>
      <c r="E40" s="805">
        <v>9</v>
      </c>
      <c r="F40" s="805">
        <v>3</v>
      </c>
      <c r="G40" s="805">
        <f t="shared" si="1"/>
        <v>39</v>
      </c>
      <c r="H40" s="906" t="s">
        <v>374</v>
      </c>
      <c r="I40" s="1889"/>
    </row>
    <row r="41" spans="1:9" s="459" customFormat="1" ht="24.95" customHeight="1" x14ac:dyDescent="0.25">
      <c r="A41" s="1882"/>
      <c r="B41" s="913" t="s">
        <v>520</v>
      </c>
      <c r="C41" s="805">
        <v>120</v>
      </c>
      <c r="D41" s="805">
        <v>1001</v>
      </c>
      <c r="E41" s="805">
        <v>95</v>
      </c>
      <c r="F41" s="805">
        <v>8</v>
      </c>
      <c r="G41" s="805">
        <f t="shared" si="1"/>
        <v>1224</v>
      </c>
      <c r="H41" s="906" t="s">
        <v>376</v>
      </c>
      <c r="I41" s="1889"/>
    </row>
    <row r="42" spans="1:9" s="459" customFormat="1" ht="24.95" customHeight="1" x14ac:dyDescent="0.25">
      <c r="A42" s="1882"/>
      <c r="B42" s="913" t="s">
        <v>521</v>
      </c>
      <c r="C42" s="805">
        <v>0</v>
      </c>
      <c r="D42" s="805">
        <v>91</v>
      </c>
      <c r="E42" s="805">
        <v>30</v>
      </c>
      <c r="F42" s="805">
        <v>2</v>
      </c>
      <c r="G42" s="805">
        <f t="shared" si="1"/>
        <v>123</v>
      </c>
      <c r="H42" s="906" t="s">
        <v>385</v>
      </c>
      <c r="I42" s="1889"/>
    </row>
    <row r="43" spans="1:9" s="459" customFormat="1" ht="24.95" customHeight="1" x14ac:dyDescent="0.25">
      <c r="A43" s="1882"/>
      <c r="B43" s="913" t="s">
        <v>823</v>
      </c>
      <c r="C43" s="805">
        <v>3</v>
      </c>
      <c r="D43" s="805">
        <v>13</v>
      </c>
      <c r="E43" s="805">
        <v>3</v>
      </c>
      <c r="F43" s="805">
        <v>0</v>
      </c>
      <c r="G43" s="805">
        <f t="shared" si="1"/>
        <v>19</v>
      </c>
      <c r="H43" s="906" t="s">
        <v>386</v>
      </c>
      <c r="I43" s="1889"/>
    </row>
    <row r="44" spans="1:9" s="459" customFormat="1" ht="24.95" customHeight="1" x14ac:dyDescent="0.25">
      <c r="A44" s="1882"/>
      <c r="B44" s="913" t="s">
        <v>824</v>
      </c>
      <c r="C44" s="805">
        <v>4</v>
      </c>
      <c r="D44" s="805">
        <v>95</v>
      </c>
      <c r="E44" s="805">
        <v>47</v>
      </c>
      <c r="F44" s="805">
        <v>3</v>
      </c>
      <c r="G44" s="805">
        <f t="shared" si="1"/>
        <v>149</v>
      </c>
      <c r="H44" s="906" t="s">
        <v>410</v>
      </c>
      <c r="I44" s="1889"/>
    </row>
    <row r="45" spans="1:9" s="459" customFormat="1" ht="24.95" customHeight="1" thickBot="1" x14ac:dyDescent="0.3">
      <c r="A45" s="1882"/>
      <c r="B45" s="898" t="s">
        <v>522</v>
      </c>
      <c r="C45" s="805">
        <v>71</v>
      </c>
      <c r="D45" s="805">
        <v>188</v>
      </c>
      <c r="E45" s="805">
        <v>25</v>
      </c>
      <c r="F45" s="805">
        <v>0</v>
      </c>
      <c r="G45" s="724">
        <f t="shared" si="1"/>
        <v>284</v>
      </c>
      <c r="H45" s="899" t="s">
        <v>495</v>
      </c>
      <c r="I45" s="1889"/>
    </row>
    <row r="46" spans="1:9" s="459" customFormat="1" ht="24.95" customHeight="1" thickBot="1" x14ac:dyDescent="0.3">
      <c r="A46" s="2134"/>
      <c r="B46" s="1068" t="s">
        <v>517</v>
      </c>
      <c r="C46" s="1069">
        <f>SUM(C39:C45)</f>
        <v>835</v>
      </c>
      <c r="D46" s="1069">
        <f>SUM(D39:D45)</f>
        <v>1463</v>
      </c>
      <c r="E46" s="1069">
        <f>SUM(E39:E45)</f>
        <v>213</v>
      </c>
      <c r="F46" s="1069">
        <f>SUM(F39:F45)</f>
        <v>31</v>
      </c>
      <c r="G46" s="1069">
        <f>SUM(G39:G45)</f>
        <v>2542</v>
      </c>
      <c r="H46" s="1070" t="s">
        <v>372</v>
      </c>
      <c r="I46" s="2077"/>
    </row>
    <row r="47" spans="1:9" ht="24.95" customHeight="1" x14ac:dyDescent="0.25">
      <c r="A47" s="2007" t="s">
        <v>33</v>
      </c>
      <c r="B47" s="909" t="s">
        <v>518</v>
      </c>
      <c r="C47" s="663">
        <v>640</v>
      </c>
      <c r="D47" s="663">
        <v>43</v>
      </c>
      <c r="E47" s="663">
        <v>0</v>
      </c>
      <c r="F47" s="663">
        <v>1</v>
      </c>
      <c r="G47" s="663">
        <f t="shared" si="1"/>
        <v>684</v>
      </c>
      <c r="H47" s="905" t="s">
        <v>373</v>
      </c>
      <c r="I47" s="1889" t="s">
        <v>399</v>
      </c>
    </row>
    <row r="48" spans="1:9" ht="24.95" customHeight="1" x14ac:dyDescent="0.25">
      <c r="A48" s="2007"/>
      <c r="B48" s="1119" t="s">
        <v>519</v>
      </c>
      <c r="C48" s="663">
        <v>1</v>
      </c>
      <c r="D48" s="663">
        <v>0</v>
      </c>
      <c r="E48" s="663">
        <v>0</v>
      </c>
      <c r="F48" s="663">
        <v>0</v>
      </c>
      <c r="G48" s="663">
        <f t="shared" si="1"/>
        <v>1</v>
      </c>
      <c r="H48" s="1120" t="s">
        <v>374</v>
      </c>
      <c r="I48" s="1889"/>
    </row>
    <row r="49" spans="1:9" ht="24.95" customHeight="1" x14ac:dyDescent="0.25">
      <c r="A49" s="2007"/>
      <c r="B49" s="1119" t="s">
        <v>520</v>
      </c>
      <c r="C49" s="1104">
        <v>9</v>
      </c>
      <c r="D49" s="1104">
        <v>30</v>
      </c>
      <c r="E49" s="1104">
        <v>1</v>
      </c>
      <c r="F49" s="1104">
        <v>0</v>
      </c>
      <c r="G49" s="663">
        <f t="shared" si="1"/>
        <v>40</v>
      </c>
      <c r="H49" s="1120" t="s">
        <v>376</v>
      </c>
      <c r="I49" s="1889"/>
    </row>
    <row r="50" spans="1:9" ht="24.95" customHeight="1" x14ac:dyDescent="0.25">
      <c r="A50" s="2007"/>
      <c r="B50" s="1119" t="s">
        <v>521</v>
      </c>
      <c r="C50" s="1104">
        <v>3</v>
      </c>
      <c r="D50" s="1104">
        <v>357</v>
      </c>
      <c r="E50" s="1104">
        <v>9</v>
      </c>
      <c r="F50" s="1104">
        <v>0</v>
      </c>
      <c r="G50" s="663">
        <f t="shared" si="1"/>
        <v>369</v>
      </c>
      <c r="H50" s="1120" t="s">
        <v>385</v>
      </c>
      <c r="I50" s="1889"/>
    </row>
    <row r="51" spans="1:9" ht="24.95" customHeight="1" x14ac:dyDescent="0.25">
      <c r="A51" s="2007"/>
      <c r="B51" s="1119" t="s">
        <v>823</v>
      </c>
      <c r="C51" s="1104">
        <v>0</v>
      </c>
      <c r="D51" s="1104">
        <v>6</v>
      </c>
      <c r="E51" s="1104">
        <v>0</v>
      </c>
      <c r="F51" s="1104">
        <v>0</v>
      </c>
      <c r="G51" s="663">
        <f t="shared" si="1"/>
        <v>6</v>
      </c>
      <c r="H51" s="1120" t="s">
        <v>386</v>
      </c>
      <c r="I51" s="1889"/>
    </row>
    <row r="52" spans="1:9" ht="24.95" customHeight="1" x14ac:dyDescent="0.25">
      <c r="A52" s="2007"/>
      <c r="B52" s="1119" t="s">
        <v>824</v>
      </c>
      <c r="C52" s="1104">
        <v>1</v>
      </c>
      <c r="D52" s="1104">
        <v>177</v>
      </c>
      <c r="E52" s="1104">
        <v>8</v>
      </c>
      <c r="F52" s="1104">
        <v>0</v>
      </c>
      <c r="G52" s="663">
        <f t="shared" si="1"/>
        <v>186</v>
      </c>
      <c r="H52" s="1120" t="s">
        <v>410</v>
      </c>
      <c r="I52" s="1889"/>
    </row>
    <row r="53" spans="1:9" ht="24.95" customHeight="1" thickBot="1" x14ac:dyDescent="0.3">
      <c r="A53" s="2007"/>
      <c r="B53" s="898" t="s">
        <v>522</v>
      </c>
      <c r="C53" s="1104">
        <v>65</v>
      </c>
      <c r="D53" s="1104">
        <v>206</v>
      </c>
      <c r="E53" s="1104">
        <v>43</v>
      </c>
      <c r="F53" s="1104">
        <v>15</v>
      </c>
      <c r="G53" s="663">
        <f t="shared" si="1"/>
        <v>329</v>
      </c>
      <c r="H53" s="899" t="s">
        <v>495</v>
      </c>
      <c r="I53" s="1889"/>
    </row>
    <row r="54" spans="1:9" ht="24.95" customHeight="1" thickBot="1" x14ac:dyDescent="0.3">
      <c r="A54" s="2015"/>
      <c r="B54" s="1122" t="s">
        <v>517</v>
      </c>
      <c r="C54" s="1130">
        <f>SUM(C47:C53)</f>
        <v>719</v>
      </c>
      <c r="D54" s="1130">
        <f>SUM(D47:D53)</f>
        <v>819</v>
      </c>
      <c r="E54" s="1130">
        <f>SUM(E47:E53)</f>
        <v>61</v>
      </c>
      <c r="F54" s="1130">
        <f>SUM(F47:F53)</f>
        <v>16</v>
      </c>
      <c r="G54" s="1130">
        <f t="shared" si="1"/>
        <v>1615</v>
      </c>
      <c r="H54" s="1124" t="s">
        <v>372</v>
      </c>
      <c r="I54" s="1894"/>
    </row>
  </sheetData>
  <mergeCells count="19">
    <mergeCell ref="A47:A54"/>
    <mergeCell ref="I23:I30"/>
    <mergeCell ref="A39:A46"/>
    <mergeCell ref="I39:I46"/>
    <mergeCell ref="I47:I54"/>
    <mergeCell ref="A23:A30"/>
    <mergeCell ref="A31:A38"/>
    <mergeCell ref="I31:I38"/>
    <mergeCell ref="A1:I1"/>
    <mergeCell ref="A2:I2"/>
    <mergeCell ref="B4:B5"/>
    <mergeCell ref="C4:F4"/>
    <mergeCell ref="I4:I5"/>
    <mergeCell ref="H4:H5"/>
    <mergeCell ref="A15:A22"/>
    <mergeCell ref="I15:I22"/>
    <mergeCell ref="A7:A14"/>
    <mergeCell ref="I7:I14"/>
    <mergeCell ref="A4:A5"/>
  </mergeCells>
  <printOptions horizontalCentered="1"/>
  <pageMargins left="0.23622047244094491" right="0.23622047244094491" top="0.59055118110236227" bottom="0.6692913385826772" header="0.31496062992125984" footer="0.31496062992125984"/>
  <pageSetup paperSize="9" scale="52" orientation="portrait" r:id="rId1"/>
  <headerFooter>
    <oddFooter>&amp;C&amp;14 &amp;"Arial,Bold"53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4"/>
  <sheetViews>
    <sheetView rightToLeft="1" view="pageBreakPreview" zoomScale="60" zoomScaleNormal="100" workbookViewId="0">
      <selection activeCell="W11" sqref="W11"/>
    </sheetView>
  </sheetViews>
  <sheetFormatPr defaultColWidth="8.7109375" defaultRowHeight="15" x14ac:dyDescent="0.25"/>
  <cols>
    <col min="1" max="1" width="33.42578125" style="459" customWidth="1"/>
    <col min="2" max="2" width="23.85546875" style="459" customWidth="1"/>
    <col min="3" max="3" width="13.140625" style="459" customWidth="1"/>
    <col min="4" max="4" width="12.28515625" style="459" customWidth="1"/>
    <col min="5" max="5" width="12.7109375" style="459" customWidth="1"/>
    <col min="6" max="6" width="18.5703125" style="459" customWidth="1"/>
    <col min="7" max="7" width="13.7109375" style="459" customWidth="1"/>
    <col min="8" max="8" width="30.7109375" style="459" customWidth="1"/>
    <col min="9" max="9" width="39.140625" style="459" customWidth="1"/>
    <col min="10" max="10" width="5.140625" style="459" customWidth="1"/>
    <col min="11" max="11" width="8.7109375" style="459" customWidth="1"/>
    <col min="12" max="16384" width="8.7109375" style="459"/>
  </cols>
  <sheetData>
    <row r="1" spans="1:9" ht="22.5" customHeight="1" x14ac:dyDescent="0.25">
      <c r="A1" s="2126" t="s">
        <v>1030</v>
      </c>
      <c r="B1" s="2126"/>
      <c r="C1" s="2126"/>
      <c r="D1" s="2126"/>
      <c r="E1" s="2126"/>
      <c r="F1" s="2126"/>
      <c r="G1" s="2126"/>
      <c r="H1" s="2126"/>
      <c r="I1" s="2126"/>
    </row>
    <row r="2" spans="1:9" ht="39.950000000000003" customHeight="1" x14ac:dyDescent="0.25">
      <c r="A2" s="1512" t="s">
        <v>1033</v>
      </c>
      <c r="B2" s="1512"/>
      <c r="C2" s="1512"/>
      <c r="D2" s="1512"/>
      <c r="E2" s="1512"/>
      <c r="F2" s="1512"/>
      <c r="G2" s="1512"/>
      <c r="H2" s="1512"/>
      <c r="I2" s="1512"/>
    </row>
    <row r="3" spans="1:9" ht="23.45" customHeight="1" thickBot="1" x14ac:dyDescent="0.3">
      <c r="A3" s="707" t="s">
        <v>970</v>
      </c>
      <c r="B3" s="54"/>
      <c r="C3" s="54"/>
      <c r="D3" s="54"/>
      <c r="E3" s="54"/>
      <c r="F3" s="54"/>
      <c r="G3" s="54"/>
      <c r="H3" s="58"/>
      <c r="I3" s="54" t="s">
        <v>898</v>
      </c>
    </row>
    <row r="4" spans="1:9" ht="40.5" customHeight="1" thickBot="1" x14ac:dyDescent="0.3">
      <c r="A4" s="2127" t="s">
        <v>775</v>
      </c>
      <c r="B4" s="2079" t="s">
        <v>511</v>
      </c>
      <c r="C4" s="2079" t="s">
        <v>822</v>
      </c>
      <c r="D4" s="2081"/>
      <c r="E4" s="2137"/>
      <c r="F4" s="2137"/>
      <c r="G4" s="1026" t="s">
        <v>517</v>
      </c>
      <c r="H4" s="2081" t="s">
        <v>368</v>
      </c>
      <c r="I4" s="2127" t="s">
        <v>855</v>
      </c>
    </row>
    <row r="5" spans="1:9" ht="47.45" customHeight="1" thickBot="1" x14ac:dyDescent="0.3">
      <c r="A5" s="2135"/>
      <c r="B5" s="2136"/>
      <c r="C5" s="885">
        <v>4</v>
      </c>
      <c r="D5" s="885">
        <v>6</v>
      </c>
      <c r="E5" s="885">
        <v>8</v>
      </c>
      <c r="F5" s="907" t="s">
        <v>640</v>
      </c>
      <c r="G5" s="1027" t="s">
        <v>372</v>
      </c>
      <c r="H5" s="2093"/>
      <c r="I5" s="2135"/>
    </row>
    <row r="6" spans="1:9" ht="27" customHeight="1" thickBot="1" x14ac:dyDescent="0.3">
      <c r="A6" s="964" t="s">
        <v>816</v>
      </c>
      <c r="B6" s="930"/>
      <c r="C6" s="888"/>
      <c r="D6" s="888"/>
      <c r="E6" s="888"/>
      <c r="F6" s="888"/>
      <c r="G6" s="930"/>
      <c r="H6" s="930"/>
      <c r="I6" s="697" t="s">
        <v>835</v>
      </c>
    </row>
    <row r="7" spans="1:9" ht="27" customHeight="1" x14ac:dyDescent="0.25">
      <c r="A7" s="2006" t="s">
        <v>134</v>
      </c>
      <c r="B7" s="913" t="s">
        <v>518</v>
      </c>
      <c r="C7" s="805">
        <v>177</v>
      </c>
      <c r="D7" s="805">
        <v>0</v>
      </c>
      <c r="E7" s="805">
        <v>0</v>
      </c>
      <c r="F7" s="805">
        <v>0</v>
      </c>
      <c r="G7" s="805">
        <f t="shared" ref="G7:G54" si="0">SUM(C7:F7)</f>
        <v>177</v>
      </c>
      <c r="H7" s="906" t="s">
        <v>373</v>
      </c>
      <c r="I7" s="1886" t="s">
        <v>400</v>
      </c>
    </row>
    <row r="8" spans="1:9" ht="27" customHeight="1" x14ac:dyDescent="0.25">
      <c r="A8" s="2007"/>
      <c r="B8" s="895" t="s">
        <v>519</v>
      </c>
      <c r="C8" s="732">
        <v>1</v>
      </c>
      <c r="D8" s="732">
        <v>0</v>
      </c>
      <c r="E8" s="732">
        <v>0</v>
      </c>
      <c r="F8" s="732">
        <v>0</v>
      </c>
      <c r="G8" s="772">
        <f t="shared" si="0"/>
        <v>1</v>
      </c>
      <c r="H8" s="897" t="s">
        <v>374</v>
      </c>
      <c r="I8" s="1875"/>
    </row>
    <row r="9" spans="1:9" ht="27" customHeight="1" x14ac:dyDescent="0.25">
      <c r="A9" s="2007"/>
      <c r="B9" s="895" t="s">
        <v>520</v>
      </c>
      <c r="C9" s="732">
        <v>0</v>
      </c>
      <c r="D9" s="732">
        <v>0</v>
      </c>
      <c r="E9" s="732">
        <v>0</v>
      </c>
      <c r="F9" s="732">
        <v>0</v>
      </c>
      <c r="G9" s="772">
        <f t="shared" si="0"/>
        <v>0</v>
      </c>
      <c r="H9" s="897" t="s">
        <v>376</v>
      </c>
      <c r="I9" s="1875"/>
    </row>
    <row r="10" spans="1:9" ht="27" customHeight="1" x14ac:dyDescent="0.25">
      <c r="A10" s="2007"/>
      <c r="B10" s="895" t="s">
        <v>521</v>
      </c>
      <c r="C10" s="732">
        <v>1</v>
      </c>
      <c r="D10" s="732">
        <v>10</v>
      </c>
      <c r="E10" s="732">
        <v>0</v>
      </c>
      <c r="F10" s="732">
        <v>0</v>
      </c>
      <c r="G10" s="772">
        <f t="shared" si="0"/>
        <v>11</v>
      </c>
      <c r="H10" s="897" t="s">
        <v>385</v>
      </c>
      <c r="I10" s="1875"/>
    </row>
    <row r="11" spans="1:9" ht="27" customHeight="1" x14ac:dyDescent="0.25">
      <c r="A11" s="2007"/>
      <c r="B11" s="895" t="s">
        <v>823</v>
      </c>
      <c r="C11" s="732">
        <v>1</v>
      </c>
      <c r="D11" s="732">
        <v>0</v>
      </c>
      <c r="E11" s="732">
        <v>0</v>
      </c>
      <c r="F11" s="732">
        <v>0</v>
      </c>
      <c r="G11" s="772">
        <f t="shared" si="0"/>
        <v>1</v>
      </c>
      <c r="H11" s="897" t="s">
        <v>386</v>
      </c>
      <c r="I11" s="1875"/>
    </row>
    <row r="12" spans="1:9" ht="27" customHeight="1" x14ac:dyDescent="0.25">
      <c r="A12" s="2007"/>
      <c r="B12" s="895" t="s">
        <v>824</v>
      </c>
      <c r="C12" s="732">
        <v>0</v>
      </c>
      <c r="D12" s="732">
        <v>0</v>
      </c>
      <c r="E12" s="732">
        <v>0</v>
      </c>
      <c r="F12" s="732">
        <v>0</v>
      </c>
      <c r="G12" s="772">
        <f t="shared" si="0"/>
        <v>0</v>
      </c>
      <c r="H12" s="897" t="s">
        <v>410</v>
      </c>
      <c r="I12" s="1875"/>
    </row>
    <row r="13" spans="1:9" ht="27" customHeight="1" thickBot="1" x14ac:dyDescent="0.3">
      <c r="A13" s="2007"/>
      <c r="B13" s="898" t="s">
        <v>522</v>
      </c>
      <c r="C13" s="732">
        <v>0</v>
      </c>
      <c r="D13" s="732">
        <v>0</v>
      </c>
      <c r="E13" s="732">
        <v>0</v>
      </c>
      <c r="F13" s="732">
        <v>0</v>
      </c>
      <c r="G13" s="772">
        <f t="shared" si="0"/>
        <v>0</v>
      </c>
      <c r="H13" s="899" t="s">
        <v>495</v>
      </c>
      <c r="I13" s="1875"/>
    </row>
    <row r="14" spans="1:9" ht="27" customHeight="1" thickBot="1" x14ac:dyDescent="0.3">
      <c r="A14" s="2008"/>
      <c r="B14" s="951" t="s">
        <v>517</v>
      </c>
      <c r="C14" s="981">
        <f>SUM(C7:C13)</f>
        <v>180</v>
      </c>
      <c r="D14" s="981">
        <f>SUM(D7:D13)</f>
        <v>10</v>
      </c>
      <c r="E14" s="981">
        <v>0</v>
      </c>
      <c r="F14" s="981">
        <v>0</v>
      </c>
      <c r="G14" s="981">
        <f t="shared" si="0"/>
        <v>190</v>
      </c>
      <c r="H14" s="953" t="s">
        <v>372</v>
      </c>
      <c r="I14" s="1876"/>
    </row>
    <row r="15" spans="1:9" ht="27" customHeight="1" x14ac:dyDescent="0.25">
      <c r="A15" s="2006" t="s">
        <v>30</v>
      </c>
      <c r="B15" s="913" t="s">
        <v>518</v>
      </c>
      <c r="C15" s="805">
        <v>296</v>
      </c>
      <c r="D15" s="805">
        <v>10</v>
      </c>
      <c r="E15" s="805">
        <v>5</v>
      </c>
      <c r="F15" s="805">
        <v>5</v>
      </c>
      <c r="G15" s="805">
        <f t="shared" si="0"/>
        <v>316</v>
      </c>
      <c r="H15" s="906" t="s">
        <v>373</v>
      </c>
      <c r="I15" s="1886" t="s">
        <v>401</v>
      </c>
    </row>
    <row r="16" spans="1:9" ht="27" customHeight="1" x14ac:dyDescent="0.25">
      <c r="A16" s="2007"/>
      <c r="B16" s="895" t="s">
        <v>519</v>
      </c>
      <c r="C16" s="732">
        <v>0</v>
      </c>
      <c r="D16" s="732">
        <v>0</v>
      </c>
      <c r="E16" s="732">
        <v>0</v>
      </c>
      <c r="F16" s="732">
        <v>0</v>
      </c>
      <c r="G16" s="772">
        <f t="shared" si="0"/>
        <v>0</v>
      </c>
      <c r="H16" s="897" t="s">
        <v>374</v>
      </c>
      <c r="I16" s="1875"/>
    </row>
    <row r="17" spans="1:9" ht="27" customHeight="1" x14ac:dyDescent="0.25">
      <c r="A17" s="2007"/>
      <c r="B17" s="895" t="s">
        <v>520</v>
      </c>
      <c r="C17" s="732">
        <v>9</v>
      </c>
      <c r="D17" s="732">
        <v>23</v>
      </c>
      <c r="E17" s="732">
        <v>0</v>
      </c>
      <c r="F17" s="732">
        <v>0</v>
      </c>
      <c r="G17" s="772">
        <f t="shared" si="0"/>
        <v>32</v>
      </c>
      <c r="H17" s="897" t="s">
        <v>376</v>
      </c>
      <c r="I17" s="1875"/>
    </row>
    <row r="18" spans="1:9" ht="27" customHeight="1" x14ac:dyDescent="0.25">
      <c r="A18" s="2007"/>
      <c r="B18" s="895" t="s">
        <v>521</v>
      </c>
      <c r="C18" s="732">
        <v>0</v>
      </c>
      <c r="D18" s="732">
        <v>125</v>
      </c>
      <c r="E18" s="732">
        <v>4</v>
      </c>
      <c r="F18" s="732">
        <v>0</v>
      </c>
      <c r="G18" s="772">
        <f t="shared" si="0"/>
        <v>129</v>
      </c>
      <c r="H18" s="897" t="s">
        <v>385</v>
      </c>
      <c r="I18" s="1875"/>
    </row>
    <row r="19" spans="1:9" ht="27" customHeight="1" x14ac:dyDescent="0.25">
      <c r="A19" s="2007"/>
      <c r="B19" s="895" t="s">
        <v>823</v>
      </c>
      <c r="C19" s="732">
        <v>0</v>
      </c>
      <c r="D19" s="732">
        <v>9</v>
      </c>
      <c r="E19" s="732">
        <v>3</v>
      </c>
      <c r="F19" s="732">
        <v>0</v>
      </c>
      <c r="G19" s="772">
        <f t="shared" si="0"/>
        <v>12</v>
      </c>
      <c r="H19" s="897" t="s">
        <v>386</v>
      </c>
      <c r="I19" s="1875"/>
    </row>
    <row r="20" spans="1:9" ht="27" customHeight="1" x14ac:dyDescent="0.25">
      <c r="A20" s="2007"/>
      <c r="B20" s="895" t="s">
        <v>824</v>
      </c>
      <c r="C20" s="732">
        <v>0</v>
      </c>
      <c r="D20" s="732">
        <v>57</v>
      </c>
      <c r="E20" s="732">
        <v>1</v>
      </c>
      <c r="F20" s="732">
        <v>0</v>
      </c>
      <c r="G20" s="772">
        <f t="shared" si="0"/>
        <v>58</v>
      </c>
      <c r="H20" s="897" t="s">
        <v>410</v>
      </c>
      <c r="I20" s="1875"/>
    </row>
    <row r="21" spans="1:9" ht="27" customHeight="1" thickBot="1" x14ac:dyDescent="0.3">
      <c r="A21" s="2007"/>
      <c r="B21" s="898" t="s">
        <v>522</v>
      </c>
      <c r="C21" s="732">
        <v>113</v>
      </c>
      <c r="D21" s="732">
        <v>86</v>
      </c>
      <c r="E21" s="732">
        <v>8</v>
      </c>
      <c r="F21" s="732">
        <v>0</v>
      </c>
      <c r="G21" s="772">
        <f t="shared" si="0"/>
        <v>207</v>
      </c>
      <c r="H21" s="899" t="s">
        <v>495</v>
      </c>
      <c r="I21" s="1875"/>
    </row>
    <row r="22" spans="1:9" ht="27" customHeight="1" thickBot="1" x14ac:dyDescent="0.3">
      <c r="A22" s="2008"/>
      <c r="B22" s="951" t="s">
        <v>517</v>
      </c>
      <c r="C22" s="981">
        <f>SUM(C15:C21)</f>
        <v>418</v>
      </c>
      <c r="D22" s="981">
        <f>SUM(D15:D21)</f>
        <v>310</v>
      </c>
      <c r="E22" s="981">
        <f>SUM(E15:E21)</f>
        <v>21</v>
      </c>
      <c r="F22" s="981">
        <f>SUM(F15:F21)</f>
        <v>5</v>
      </c>
      <c r="G22" s="981">
        <f t="shared" si="0"/>
        <v>754</v>
      </c>
      <c r="H22" s="953" t="s">
        <v>372</v>
      </c>
      <c r="I22" s="1876"/>
    </row>
    <row r="23" spans="1:9" ht="27" customHeight="1" x14ac:dyDescent="0.25">
      <c r="A23" s="2006" t="s">
        <v>296</v>
      </c>
      <c r="B23" s="913" t="s">
        <v>518</v>
      </c>
      <c r="C23" s="805">
        <v>2587</v>
      </c>
      <c r="D23" s="805">
        <v>162</v>
      </c>
      <c r="E23" s="805">
        <v>209</v>
      </c>
      <c r="F23" s="805">
        <v>69</v>
      </c>
      <c r="G23" s="805">
        <f t="shared" si="0"/>
        <v>3027</v>
      </c>
      <c r="H23" s="906" t="s">
        <v>373</v>
      </c>
      <c r="I23" s="1886" t="s">
        <v>402</v>
      </c>
    </row>
    <row r="24" spans="1:9" ht="27" customHeight="1" x14ac:dyDescent="0.25">
      <c r="A24" s="2007"/>
      <c r="B24" s="895" t="s">
        <v>519</v>
      </c>
      <c r="C24" s="732">
        <v>1</v>
      </c>
      <c r="D24" s="732">
        <v>2</v>
      </c>
      <c r="E24" s="732">
        <v>0</v>
      </c>
      <c r="F24" s="732">
        <v>0</v>
      </c>
      <c r="G24" s="772">
        <f t="shared" si="0"/>
        <v>3</v>
      </c>
      <c r="H24" s="897" t="s">
        <v>374</v>
      </c>
      <c r="I24" s="1875"/>
    </row>
    <row r="25" spans="1:9" ht="27" customHeight="1" x14ac:dyDescent="0.25">
      <c r="A25" s="2007"/>
      <c r="B25" s="895" t="s">
        <v>520</v>
      </c>
      <c r="C25" s="732">
        <v>59</v>
      </c>
      <c r="D25" s="732">
        <v>451</v>
      </c>
      <c r="E25" s="732">
        <v>30</v>
      </c>
      <c r="F25" s="732">
        <v>0</v>
      </c>
      <c r="G25" s="772">
        <f t="shared" si="0"/>
        <v>540</v>
      </c>
      <c r="H25" s="897" t="s">
        <v>376</v>
      </c>
      <c r="I25" s="1875"/>
    </row>
    <row r="26" spans="1:9" ht="27" customHeight="1" x14ac:dyDescent="0.25">
      <c r="A26" s="2007"/>
      <c r="B26" s="895" t="s">
        <v>521</v>
      </c>
      <c r="C26" s="732">
        <v>12</v>
      </c>
      <c r="D26" s="732">
        <v>200</v>
      </c>
      <c r="E26" s="732">
        <v>35</v>
      </c>
      <c r="F26" s="732">
        <v>4</v>
      </c>
      <c r="G26" s="772">
        <f t="shared" si="0"/>
        <v>251</v>
      </c>
      <c r="H26" s="897" t="s">
        <v>385</v>
      </c>
      <c r="I26" s="1875"/>
    </row>
    <row r="27" spans="1:9" ht="27" customHeight="1" x14ac:dyDescent="0.25">
      <c r="A27" s="2007"/>
      <c r="B27" s="895" t="s">
        <v>823</v>
      </c>
      <c r="C27" s="732">
        <v>10</v>
      </c>
      <c r="D27" s="732">
        <v>220</v>
      </c>
      <c r="E27" s="732">
        <v>8</v>
      </c>
      <c r="F27" s="732">
        <v>0</v>
      </c>
      <c r="G27" s="772">
        <f t="shared" si="0"/>
        <v>238</v>
      </c>
      <c r="H27" s="897" t="s">
        <v>386</v>
      </c>
      <c r="I27" s="1875"/>
    </row>
    <row r="28" spans="1:9" ht="27" customHeight="1" x14ac:dyDescent="0.25">
      <c r="A28" s="2007"/>
      <c r="B28" s="895" t="s">
        <v>824</v>
      </c>
      <c r="C28" s="732">
        <v>3</v>
      </c>
      <c r="D28" s="732">
        <v>623</v>
      </c>
      <c r="E28" s="732">
        <v>52</v>
      </c>
      <c r="F28" s="732">
        <v>4</v>
      </c>
      <c r="G28" s="772">
        <f t="shared" si="0"/>
        <v>682</v>
      </c>
      <c r="H28" s="897" t="s">
        <v>410</v>
      </c>
      <c r="I28" s="1875"/>
    </row>
    <row r="29" spans="1:9" ht="27" customHeight="1" thickBot="1" x14ac:dyDescent="0.3">
      <c r="A29" s="2007"/>
      <c r="B29" s="898" t="s">
        <v>522</v>
      </c>
      <c r="C29" s="732">
        <v>233</v>
      </c>
      <c r="D29" s="732">
        <v>2033</v>
      </c>
      <c r="E29" s="732">
        <v>236</v>
      </c>
      <c r="F29" s="732">
        <v>42</v>
      </c>
      <c r="G29" s="772">
        <f t="shared" si="0"/>
        <v>2544</v>
      </c>
      <c r="H29" s="899" t="s">
        <v>495</v>
      </c>
      <c r="I29" s="1875"/>
    </row>
    <row r="30" spans="1:9" ht="27" customHeight="1" thickBot="1" x14ac:dyDescent="0.3">
      <c r="A30" s="2008"/>
      <c r="B30" s="951" t="s">
        <v>517</v>
      </c>
      <c r="C30" s="981">
        <f>SUM(C23:C29)</f>
        <v>2905</v>
      </c>
      <c r="D30" s="981">
        <f>SUM(D23:D29)</f>
        <v>3691</v>
      </c>
      <c r="E30" s="981">
        <f>SUM(E23:E29)</f>
        <v>570</v>
      </c>
      <c r="F30" s="981">
        <f>SUM(F23:F29)</f>
        <v>119</v>
      </c>
      <c r="G30" s="981">
        <f t="shared" si="0"/>
        <v>7285</v>
      </c>
      <c r="H30" s="953" t="s">
        <v>372</v>
      </c>
      <c r="I30" s="1876"/>
    </row>
    <row r="31" spans="1:9" ht="27" customHeight="1" x14ac:dyDescent="0.25">
      <c r="A31" s="2006" t="s">
        <v>26</v>
      </c>
      <c r="B31" s="913" t="s">
        <v>518</v>
      </c>
      <c r="C31" s="805">
        <v>904</v>
      </c>
      <c r="D31" s="805">
        <v>29</v>
      </c>
      <c r="E31" s="805">
        <v>1</v>
      </c>
      <c r="F31" s="805">
        <v>1</v>
      </c>
      <c r="G31" s="805">
        <f t="shared" si="0"/>
        <v>935</v>
      </c>
      <c r="H31" s="906" t="s">
        <v>373</v>
      </c>
      <c r="I31" s="1886" t="s">
        <v>404</v>
      </c>
    </row>
    <row r="32" spans="1:9" ht="27" customHeight="1" x14ac:dyDescent="0.25">
      <c r="A32" s="2007"/>
      <c r="B32" s="895" t="s">
        <v>519</v>
      </c>
      <c r="C32" s="732">
        <v>3</v>
      </c>
      <c r="D32" s="732">
        <v>1</v>
      </c>
      <c r="E32" s="732">
        <v>0</v>
      </c>
      <c r="F32" s="732">
        <v>2</v>
      </c>
      <c r="G32" s="772">
        <f t="shared" si="0"/>
        <v>6</v>
      </c>
      <c r="H32" s="897" t="s">
        <v>374</v>
      </c>
      <c r="I32" s="1875"/>
    </row>
    <row r="33" spans="1:9" ht="27" customHeight="1" x14ac:dyDescent="0.25">
      <c r="A33" s="2007"/>
      <c r="B33" s="895" t="s">
        <v>520</v>
      </c>
      <c r="C33" s="732">
        <v>18</v>
      </c>
      <c r="D33" s="732">
        <v>95</v>
      </c>
      <c r="E33" s="732">
        <v>34</v>
      </c>
      <c r="F33" s="732">
        <v>3</v>
      </c>
      <c r="G33" s="772">
        <f t="shared" si="0"/>
        <v>150</v>
      </c>
      <c r="H33" s="897" t="s">
        <v>376</v>
      </c>
      <c r="I33" s="1875"/>
    </row>
    <row r="34" spans="1:9" ht="27" customHeight="1" x14ac:dyDescent="0.25">
      <c r="A34" s="2007"/>
      <c r="B34" s="895" t="s">
        <v>521</v>
      </c>
      <c r="C34" s="732">
        <v>5</v>
      </c>
      <c r="D34" s="732">
        <v>81</v>
      </c>
      <c r="E34" s="732">
        <v>15</v>
      </c>
      <c r="F34" s="732">
        <v>0</v>
      </c>
      <c r="G34" s="772">
        <f t="shared" si="0"/>
        <v>101</v>
      </c>
      <c r="H34" s="897" t="s">
        <v>385</v>
      </c>
      <c r="I34" s="1875"/>
    </row>
    <row r="35" spans="1:9" ht="27" customHeight="1" x14ac:dyDescent="0.25">
      <c r="A35" s="2007"/>
      <c r="B35" s="895" t="s">
        <v>823</v>
      </c>
      <c r="C35" s="732">
        <v>0</v>
      </c>
      <c r="D35" s="732">
        <v>10</v>
      </c>
      <c r="E35" s="732">
        <v>4</v>
      </c>
      <c r="F35" s="732">
        <v>0</v>
      </c>
      <c r="G35" s="772">
        <f t="shared" si="0"/>
        <v>14</v>
      </c>
      <c r="H35" s="897" t="s">
        <v>386</v>
      </c>
      <c r="I35" s="1875"/>
    </row>
    <row r="36" spans="1:9" ht="27" customHeight="1" x14ac:dyDescent="0.25">
      <c r="A36" s="2007"/>
      <c r="B36" s="895" t="s">
        <v>824</v>
      </c>
      <c r="C36" s="732">
        <v>0</v>
      </c>
      <c r="D36" s="732">
        <v>50</v>
      </c>
      <c r="E36" s="732">
        <v>36</v>
      </c>
      <c r="F36" s="732">
        <v>3</v>
      </c>
      <c r="G36" s="772">
        <f t="shared" si="0"/>
        <v>89</v>
      </c>
      <c r="H36" s="897" t="s">
        <v>410</v>
      </c>
      <c r="I36" s="1875"/>
    </row>
    <row r="37" spans="1:9" ht="27" customHeight="1" thickBot="1" x14ac:dyDescent="0.3">
      <c r="A37" s="2007"/>
      <c r="B37" s="898" t="s">
        <v>522</v>
      </c>
      <c r="C37" s="732">
        <v>130</v>
      </c>
      <c r="D37" s="732">
        <v>246</v>
      </c>
      <c r="E37" s="732">
        <v>56</v>
      </c>
      <c r="F37" s="732">
        <v>6</v>
      </c>
      <c r="G37" s="772">
        <f t="shared" si="0"/>
        <v>438</v>
      </c>
      <c r="H37" s="899" t="s">
        <v>495</v>
      </c>
      <c r="I37" s="1875"/>
    </row>
    <row r="38" spans="1:9" ht="27" customHeight="1" thickBot="1" x14ac:dyDescent="0.3">
      <c r="A38" s="2008"/>
      <c r="B38" s="951" t="s">
        <v>517</v>
      </c>
      <c r="C38" s="981">
        <f>SUM(C31:C37)</f>
        <v>1060</v>
      </c>
      <c r="D38" s="981">
        <f>SUM(D31:D37)</f>
        <v>512</v>
      </c>
      <c r="E38" s="981">
        <f>SUM(E31:E37)</f>
        <v>146</v>
      </c>
      <c r="F38" s="981">
        <f>SUM(F31:F37)</f>
        <v>15</v>
      </c>
      <c r="G38" s="981">
        <f t="shared" si="0"/>
        <v>1733</v>
      </c>
      <c r="H38" s="953" t="s">
        <v>372</v>
      </c>
      <c r="I38" s="1876"/>
    </row>
    <row r="39" spans="1:9" ht="27" customHeight="1" x14ac:dyDescent="0.25">
      <c r="A39" s="2006" t="s">
        <v>38</v>
      </c>
      <c r="B39" s="892" t="s">
        <v>518</v>
      </c>
      <c r="C39" s="775">
        <v>1676</v>
      </c>
      <c r="D39" s="775">
        <v>75</v>
      </c>
      <c r="E39" s="775">
        <v>1</v>
      </c>
      <c r="F39" s="775">
        <v>121</v>
      </c>
      <c r="G39" s="772">
        <f t="shared" si="0"/>
        <v>1873</v>
      </c>
      <c r="H39" s="905" t="s">
        <v>373</v>
      </c>
      <c r="I39" s="1886" t="s">
        <v>406</v>
      </c>
    </row>
    <row r="40" spans="1:9" ht="27" customHeight="1" x14ac:dyDescent="0.25">
      <c r="A40" s="2007"/>
      <c r="B40" s="895" t="s">
        <v>519</v>
      </c>
      <c r="C40" s="732">
        <v>27</v>
      </c>
      <c r="D40" s="732">
        <v>1</v>
      </c>
      <c r="E40" s="732">
        <v>0</v>
      </c>
      <c r="F40" s="732">
        <v>0</v>
      </c>
      <c r="G40" s="772">
        <f t="shared" si="0"/>
        <v>28</v>
      </c>
      <c r="H40" s="897" t="s">
        <v>374</v>
      </c>
      <c r="I40" s="1875"/>
    </row>
    <row r="41" spans="1:9" ht="27" customHeight="1" x14ac:dyDescent="0.25">
      <c r="A41" s="2007"/>
      <c r="B41" s="895" t="s">
        <v>520</v>
      </c>
      <c r="C41" s="732">
        <v>16</v>
      </c>
      <c r="D41" s="732">
        <v>105</v>
      </c>
      <c r="E41" s="732">
        <v>18</v>
      </c>
      <c r="F41" s="732">
        <v>5</v>
      </c>
      <c r="G41" s="772">
        <f t="shared" si="0"/>
        <v>144</v>
      </c>
      <c r="H41" s="897" t="s">
        <v>376</v>
      </c>
      <c r="I41" s="1875"/>
    </row>
    <row r="42" spans="1:9" ht="27" customHeight="1" x14ac:dyDescent="0.25">
      <c r="A42" s="2007"/>
      <c r="B42" s="895" t="s">
        <v>521</v>
      </c>
      <c r="C42" s="732">
        <v>4</v>
      </c>
      <c r="D42" s="732">
        <v>8</v>
      </c>
      <c r="E42" s="732">
        <v>0</v>
      </c>
      <c r="F42" s="732">
        <v>1</v>
      </c>
      <c r="G42" s="772">
        <f t="shared" si="0"/>
        <v>13</v>
      </c>
      <c r="H42" s="897" t="s">
        <v>385</v>
      </c>
      <c r="I42" s="1875"/>
    </row>
    <row r="43" spans="1:9" ht="27" customHeight="1" x14ac:dyDescent="0.25">
      <c r="A43" s="2007"/>
      <c r="B43" s="895" t="s">
        <v>823</v>
      </c>
      <c r="C43" s="732">
        <v>3</v>
      </c>
      <c r="D43" s="732">
        <v>16</v>
      </c>
      <c r="E43" s="732">
        <v>0</v>
      </c>
      <c r="F43" s="732">
        <v>0</v>
      </c>
      <c r="G43" s="772">
        <f t="shared" si="0"/>
        <v>19</v>
      </c>
      <c r="H43" s="897" t="s">
        <v>386</v>
      </c>
      <c r="I43" s="1875"/>
    </row>
    <row r="44" spans="1:9" ht="27" customHeight="1" x14ac:dyDescent="0.25">
      <c r="A44" s="2007"/>
      <c r="B44" s="895" t="s">
        <v>824</v>
      </c>
      <c r="C44" s="732">
        <v>2</v>
      </c>
      <c r="D44" s="732">
        <v>65</v>
      </c>
      <c r="E44" s="732">
        <v>3</v>
      </c>
      <c r="F44" s="732">
        <v>0</v>
      </c>
      <c r="G44" s="772">
        <f t="shared" si="0"/>
        <v>70</v>
      </c>
      <c r="H44" s="897" t="s">
        <v>410</v>
      </c>
      <c r="I44" s="1875"/>
    </row>
    <row r="45" spans="1:9" ht="27" customHeight="1" thickBot="1" x14ac:dyDescent="0.3">
      <c r="A45" s="2007"/>
      <c r="B45" s="898" t="s">
        <v>522</v>
      </c>
      <c r="C45" s="732">
        <v>553</v>
      </c>
      <c r="D45" s="732">
        <v>433</v>
      </c>
      <c r="E45" s="732">
        <v>78</v>
      </c>
      <c r="F45" s="732">
        <v>6</v>
      </c>
      <c r="G45" s="772">
        <f t="shared" si="0"/>
        <v>1070</v>
      </c>
      <c r="H45" s="899" t="s">
        <v>495</v>
      </c>
      <c r="I45" s="1875"/>
    </row>
    <row r="46" spans="1:9" ht="27" customHeight="1" thickBot="1" x14ac:dyDescent="0.3">
      <c r="A46" s="2008"/>
      <c r="B46" s="951" t="s">
        <v>517</v>
      </c>
      <c r="C46" s="981">
        <f>SUM(C39:C45)</f>
        <v>2281</v>
      </c>
      <c r="D46" s="981">
        <f>SUM(D39:D45)</f>
        <v>703</v>
      </c>
      <c r="E46" s="981">
        <f>SUM(E39:E45)</f>
        <v>100</v>
      </c>
      <c r="F46" s="981">
        <f>SUM(F39:F45)</f>
        <v>133</v>
      </c>
      <c r="G46" s="981">
        <f t="shared" si="0"/>
        <v>3217</v>
      </c>
      <c r="H46" s="953" t="s">
        <v>372</v>
      </c>
      <c r="I46" s="1876"/>
    </row>
    <row r="47" spans="1:9" ht="27" customHeight="1" x14ac:dyDescent="0.25">
      <c r="A47" s="2006" t="s">
        <v>43</v>
      </c>
      <c r="B47" s="909" t="s">
        <v>518</v>
      </c>
      <c r="C47" s="776">
        <v>656</v>
      </c>
      <c r="D47" s="776">
        <v>0</v>
      </c>
      <c r="E47" s="776">
        <v>0</v>
      </c>
      <c r="F47" s="776">
        <v>0</v>
      </c>
      <c r="G47" s="663">
        <f t="shared" si="0"/>
        <v>656</v>
      </c>
      <c r="H47" s="905" t="s">
        <v>373</v>
      </c>
      <c r="I47" s="1975" t="s">
        <v>408</v>
      </c>
    </row>
    <row r="48" spans="1:9" ht="27" customHeight="1" x14ac:dyDescent="0.25">
      <c r="A48" s="2007"/>
      <c r="B48" s="1119" t="s">
        <v>519</v>
      </c>
      <c r="C48" s="1104">
        <v>283</v>
      </c>
      <c r="D48" s="1104">
        <v>37</v>
      </c>
      <c r="E48" s="1104">
        <v>0</v>
      </c>
      <c r="F48" s="1104">
        <v>0</v>
      </c>
      <c r="G48" s="663">
        <f t="shared" si="0"/>
        <v>320</v>
      </c>
      <c r="H48" s="1120" t="s">
        <v>374</v>
      </c>
      <c r="I48" s="1875"/>
    </row>
    <row r="49" spans="1:9" ht="27" customHeight="1" x14ac:dyDescent="0.25">
      <c r="A49" s="2007"/>
      <c r="B49" s="1119" t="s">
        <v>520</v>
      </c>
      <c r="C49" s="1104">
        <v>8</v>
      </c>
      <c r="D49" s="1104">
        <v>25</v>
      </c>
      <c r="E49" s="1104">
        <v>0</v>
      </c>
      <c r="F49" s="1104">
        <v>0</v>
      </c>
      <c r="G49" s="663">
        <f t="shared" si="0"/>
        <v>33</v>
      </c>
      <c r="H49" s="1120" t="s">
        <v>376</v>
      </c>
      <c r="I49" s="1875"/>
    </row>
    <row r="50" spans="1:9" ht="27" customHeight="1" x14ac:dyDescent="0.25">
      <c r="A50" s="2007"/>
      <c r="B50" s="1119" t="s">
        <v>521</v>
      </c>
      <c r="C50" s="1104">
        <v>0</v>
      </c>
      <c r="D50" s="1104">
        <v>0</v>
      </c>
      <c r="E50" s="1104">
        <v>0</v>
      </c>
      <c r="F50" s="1104">
        <v>0</v>
      </c>
      <c r="G50" s="663">
        <f t="shared" si="0"/>
        <v>0</v>
      </c>
      <c r="H50" s="1120" t="s">
        <v>385</v>
      </c>
      <c r="I50" s="1875"/>
    </row>
    <row r="51" spans="1:9" ht="27" customHeight="1" x14ac:dyDescent="0.25">
      <c r="A51" s="2007"/>
      <c r="B51" s="1119" t="s">
        <v>823</v>
      </c>
      <c r="C51" s="1104">
        <v>0</v>
      </c>
      <c r="D51" s="1104">
        <v>0</v>
      </c>
      <c r="E51" s="1104">
        <v>0</v>
      </c>
      <c r="F51" s="1104">
        <v>0</v>
      </c>
      <c r="G51" s="663">
        <f t="shared" si="0"/>
        <v>0</v>
      </c>
      <c r="H51" s="1120" t="s">
        <v>386</v>
      </c>
      <c r="I51" s="1875"/>
    </row>
    <row r="52" spans="1:9" ht="27" customHeight="1" x14ac:dyDescent="0.25">
      <c r="A52" s="2007"/>
      <c r="B52" s="1119" t="s">
        <v>824</v>
      </c>
      <c r="C52" s="1104">
        <v>37</v>
      </c>
      <c r="D52" s="1104">
        <v>1</v>
      </c>
      <c r="E52" s="1104">
        <v>0</v>
      </c>
      <c r="F52" s="1104">
        <v>0</v>
      </c>
      <c r="G52" s="663">
        <f t="shared" si="0"/>
        <v>38</v>
      </c>
      <c r="H52" s="1120" t="s">
        <v>410</v>
      </c>
      <c r="I52" s="1875"/>
    </row>
    <row r="53" spans="1:9" ht="27" customHeight="1" thickBot="1" x14ac:dyDescent="0.3">
      <c r="A53" s="2007"/>
      <c r="B53" s="898" t="s">
        <v>522</v>
      </c>
      <c r="C53" s="1104">
        <v>10</v>
      </c>
      <c r="D53" s="1104">
        <v>0</v>
      </c>
      <c r="E53" s="1104">
        <v>0</v>
      </c>
      <c r="F53" s="1104">
        <v>0</v>
      </c>
      <c r="G53" s="663">
        <f t="shared" si="0"/>
        <v>10</v>
      </c>
      <c r="H53" s="899" t="s">
        <v>495</v>
      </c>
      <c r="I53" s="1875"/>
    </row>
    <row r="54" spans="1:9" ht="27" customHeight="1" thickBot="1" x14ac:dyDescent="0.3">
      <c r="A54" s="2015"/>
      <c r="B54" s="1122" t="s">
        <v>517</v>
      </c>
      <c r="C54" s="1130">
        <f>SUM(C47:C53)</f>
        <v>994</v>
      </c>
      <c r="D54" s="1130">
        <f>SUM(D47:D53)</f>
        <v>63</v>
      </c>
      <c r="E54" s="1130">
        <v>0</v>
      </c>
      <c r="F54" s="1130">
        <v>0</v>
      </c>
      <c r="G54" s="1130">
        <f t="shared" si="0"/>
        <v>1057</v>
      </c>
      <c r="H54" s="1124" t="s">
        <v>372</v>
      </c>
      <c r="I54" s="2138"/>
    </row>
  </sheetData>
  <mergeCells count="19">
    <mergeCell ref="A7:A14"/>
    <mergeCell ref="I7:I14"/>
    <mergeCell ref="A15:A22"/>
    <mergeCell ref="I15:I22"/>
    <mergeCell ref="A23:A30"/>
    <mergeCell ref="I23:I30"/>
    <mergeCell ref="A1:I1"/>
    <mergeCell ref="A2:I2"/>
    <mergeCell ref="A4:A5"/>
    <mergeCell ref="B4:B5"/>
    <mergeCell ref="C4:F4"/>
    <mergeCell ref="H4:H5"/>
    <mergeCell ref="I4:I5"/>
    <mergeCell ref="A31:A38"/>
    <mergeCell ref="I31:I38"/>
    <mergeCell ref="A47:A54"/>
    <mergeCell ref="I47:I54"/>
    <mergeCell ref="A39:A46"/>
    <mergeCell ref="I39:I46"/>
  </mergeCells>
  <printOptions horizontalCentered="1"/>
  <pageMargins left="0.23622047244094491" right="0.23622047244094491" top="0.59055118110236227" bottom="0.6692913385826772" header="0.31496062992125984" footer="0.31496062992125984"/>
  <pageSetup paperSize="9" scale="48" orientation="portrait" r:id="rId1"/>
  <headerFooter>
    <oddFooter>&amp;C&amp;14 &amp;"Arial,Bold"54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0"/>
  <sheetViews>
    <sheetView rightToLeft="1" tabSelected="1" view="pageBreakPreview" zoomScale="60" zoomScaleNormal="100" workbookViewId="0">
      <selection activeCell="N21" sqref="N21"/>
    </sheetView>
  </sheetViews>
  <sheetFormatPr defaultRowHeight="15" x14ac:dyDescent="0.25"/>
  <cols>
    <col min="1" max="1" width="33.42578125" style="459" customWidth="1"/>
    <col min="2" max="2" width="23.85546875" style="459" customWidth="1"/>
    <col min="3" max="3" width="13.140625" style="459" customWidth="1"/>
    <col min="4" max="4" width="12.28515625" style="459" customWidth="1"/>
    <col min="5" max="5" width="12.7109375" style="459" customWidth="1"/>
    <col min="6" max="6" width="18.5703125" style="459" customWidth="1"/>
    <col min="7" max="7" width="13.7109375" style="459" customWidth="1"/>
    <col min="8" max="8" width="30.7109375" style="459" customWidth="1"/>
    <col min="9" max="9" width="39.140625" style="459" customWidth="1"/>
    <col min="10" max="10" width="5.140625" style="459" customWidth="1"/>
    <col min="11" max="11" width="8.7109375" style="459" customWidth="1"/>
    <col min="12" max="16384" width="9.140625" style="459"/>
  </cols>
  <sheetData>
    <row r="1" spans="1:16" ht="22.5" customHeight="1" x14ac:dyDescent="0.25">
      <c r="A1" s="2126" t="s">
        <v>1030</v>
      </c>
      <c r="B1" s="2126"/>
      <c r="C1" s="2126"/>
      <c r="D1" s="2126"/>
      <c r="E1" s="2126"/>
      <c r="F1" s="2126"/>
      <c r="G1" s="2126"/>
      <c r="H1" s="2126"/>
      <c r="I1" s="2126"/>
    </row>
    <row r="2" spans="1:16" ht="39.950000000000003" customHeight="1" x14ac:dyDescent="0.25">
      <c r="A2" s="1512" t="s">
        <v>1033</v>
      </c>
      <c r="B2" s="1512"/>
      <c r="C2" s="1512"/>
      <c r="D2" s="1512"/>
      <c r="E2" s="1512"/>
      <c r="F2" s="1512"/>
      <c r="G2" s="1512"/>
      <c r="H2" s="1512"/>
      <c r="I2" s="1512"/>
    </row>
    <row r="3" spans="1:16" ht="26.1" customHeight="1" thickBot="1" x14ac:dyDescent="0.3">
      <c r="A3" s="707" t="s">
        <v>971</v>
      </c>
      <c r="B3" s="54"/>
      <c r="C3" s="54"/>
      <c r="D3" s="54"/>
      <c r="E3" s="54"/>
      <c r="F3" s="54"/>
      <c r="G3" s="54"/>
      <c r="H3" s="58"/>
      <c r="I3" s="54" t="s">
        <v>930</v>
      </c>
    </row>
    <row r="4" spans="1:16" ht="38.1" customHeight="1" thickBot="1" x14ac:dyDescent="0.3">
      <c r="A4" s="2127" t="s">
        <v>775</v>
      </c>
      <c r="B4" s="2079" t="s">
        <v>511</v>
      </c>
      <c r="C4" s="2079" t="s">
        <v>822</v>
      </c>
      <c r="D4" s="2081"/>
      <c r="E4" s="2137"/>
      <c r="F4" s="2137"/>
      <c r="G4" s="1095" t="s">
        <v>517</v>
      </c>
      <c r="H4" s="2081" t="s">
        <v>368</v>
      </c>
      <c r="I4" s="2127" t="s">
        <v>855</v>
      </c>
    </row>
    <row r="5" spans="1:16" ht="42" customHeight="1" thickBot="1" x14ac:dyDescent="0.3">
      <c r="A5" s="2135"/>
      <c r="B5" s="2136"/>
      <c r="C5" s="885">
        <v>4</v>
      </c>
      <c r="D5" s="885">
        <v>6</v>
      </c>
      <c r="E5" s="885">
        <v>8</v>
      </c>
      <c r="F5" s="907" t="s">
        <v>640</v>
      </c>
      <c r="G5" s="1096" t="s">
        <v>372</v>
      </c>
      <c r="H5" s="2093"/>
      <c r="I5" s="2135"/>
    </row>
    <row r="6" spans="1:16" ht="30" customHeight="1" thickBot="1" x14ac:dyDescent="0.3">
      <c r="A6" s="964" t="s">
        <v>816</v>
      </c>
      <c r="B6" s="930"/>
      <c r="C6" s="888"/>
      <c r="D6" s="888"/>
      <c r="E6" s="888"/>
      <c r="F6" s="888"/>
      <c r="G6" s="930"/>
      <c r="H6" s="930"/>
      <c r="I6" s="697" t="s">
        <v>835</v>
      </c>
    </row>
    <row r="7" spans="1:16" ht="30" customHeight="1" x14ac:dyDescent="0.25">
      <c r="A7" s="2006" t="s">
        <v>366</v>
      </c>
      <c r="B7" s="1119" t="s">
        <v>518</v>
      </c>
      <c r="C7" s="1104">
        <v>6</v>
      </c>
      <c r="D7" s="1104">
        <v>0</v>
      </c>
      <c r="E7" s="1104">
        <v>0</v>
      </c>
      <c r="F7" s="1104">
        <v>0</v>
      </c>
      <c r="G7" s="1104">
        <f>SUM(C7:F7)</f>
        <v>6</v>
      </c>
      <c r="H7" s="1120" t="s">
        <v>373</v>
      </c>
      <c r="I7" s="1886" t="s">
        <v>424</v>
      </c>
    </row>
    <row r="8" spans="1:16" ht="30" customHeight="1" x14ac:dyDescent="0.25">
      <c r="A8" s="2007"/>
      <c r="B8" s="895" t="s">
        <v>519</v>
      </c>
      <c r="C8" s="773">
        <v>0</v>
      </c>
      <c r="D8" s="732">
        <v>0</v>
      </c>
      <c r="E8" s="965">
        <v>0</v>
      </c>
      <c r="F8" s="965">
        <v>0</v>
      </c>
      <c r="G8" s="772">
        <v>0</v>
      </c>
      <c r="H8" s="897" t="s">
        <v>374</v>
      </c>
      <c r="I8" s="1875"/>
    </row>
    <row r="9" spans="1:16" ht="30" customHeight="1" x14ac:dyDescent="0.25">
      <c r="A9" s="2007"/>
      <c r="B9" s="895" t="s">
        <v>520</v>
      </c>
      <c r="C9" s="773">
        <v>0</v>
      </c>
      <c r="D9" s="732">
        <v>0</v>
      </c>
      <c r="E9" s="965">
        <v>0</v>
      </c>
      <c r="F9" s="965">
        <v>0</v>
      </c>
      <c r="G9" s="772">
        <v>0</v>
      </c>
      <c r="H9" s="897" t="s">
        <v>376</v>
      </c>
      <c r="I9" s="1875"/>
      <c r="L9" s="459">
        <v>8487</v>
      </c>
      <c r="M9" s="459">
        <v>404</v>
      </c>
      <c r="N9" s="459">
        <v>238</v>
      </c>
      <c r="O9" s="459">
        <v>266</v>
      </c>
      <c r="P9" s="459">
        <f>SUM(L9:O9)</f>
        <v>9395</v>
      </c>
    </row>
    <row r="10" spans="1:16" ht="30" customHeight="1" x14ac:dyDescent="0.25">
      <c r="A10" s="2007"/>
      <c r="B10" s="895" t="s">
        <v>521</v>
      </c>
      <c r="C10" s="773">
        <v>0</v>
      </c>
      <c r="D10" s="732">
        <v>0</v>
      </c>
      <c r="E10" s="965">
        <v>0</v>
      </c>
      <c r="F10" s="965">
        <v>0</v>
      </c>
      <c r="G10" s="772">
        <v>0</v>
      </c>
      <c r="H10" s="897" t="s">
        <v>385</v>
      </c>
      <c r="I10" s="1875"/>
    </row>
    <row r="11" spans="1:16" ht="30" customHeight="1" x14ac:dyDescent="0.25">
      <c r="A11" s="2007"/>
      <c r="B11" s="895" t="s">
        <v>823</v>
      </c>
      <c r="C11" s="732">
        <v>0</v>
      </c>
      <c r="D11" s="732">
        <v>0</v>
      </c>
      <c r="E11" s="732">
        <v>0</v>
      </c>
      <c r="F11" s="732">
        <v>0</v>
      </c>
      <c r="G11" s="772">
        <v>0</v>
      </c>
      <c r="H11" s="897" t="s">
        <v>386</v>
      </c>
      <c r="I11" s="1875"/>
    </row>
    <row r="12" spans="1:16" ht="30" customHeight="1" x14ac:dyDescent="0.25">
      <c r="A12" s="2007"/>
      <c r="B12" s="895" t="s">
        <v>824</v>
      </c>
      <c r="C12" s="773">
        <v>0</v>
      </c>
      <c r="D12" s="732">
        <v>0</v>
      </c>
      <c r="E12" s="965">
        <v>0</v>
      </c>
      <c r="F12" s="965">
        <v>0</v>
      </c>
      <c r="G12" s="772">
        <v>0</v>
      </c>
      <c r="H12" s="897" t="s">
        <v>410</v>
      </c>
      <c r="I12" s="1875"/>
    </row>
    <row r="13" spans="1:16" ht="30" customHeight="1" thickBot="1" x14ac:dyDescent="0.3">
      <c r="A13" s="2007"/>
      <c r="B13" s="898" t="s">
        <v>522</v>
      </c>
      <c r="C13" s="724">
        <v>0</v>
      </c>
      <c r="D13" s="724">
        <v>0</v>
      </c>
      <c r="E13" s="724">
        <v>0</v>
      </c>
      <c r="F13" s="724">
        <v>0</v>
      </c>
      <c r="G13" s="664">
        <v>0</v>
      </c>
      <c r="H13" s="899" t="s">
        <v>495</v>
      </c>
      <c r="I13" s="1875"/>
    </row>
    <row r="14" spans="1:16" ht="30" customHeight="1" thickBot="1" x14ac:dyDescent="0.3">
      <c r="A14" s="2145"/>
      <c r="B14" s="951" t="s">
        <v>517</v>
      </c>
      <c r="C14" s="981">
        <f>SUM(C7:C13)</f>
        <v>6</v>
      </c>
      <c r="D14" s="981">
        <v>0</v>
      </c>
      <c r="E14" s="981">
        <v>0</v>
      </c>
      <c r="F14" s="981">
        <v>0</v>
      </c>
      <c r="G14" s="981">
        <f t="shared" ref="G14:G22" si="0">SUM(C14:F14)</f>
        <v>6</v>
      </c>
      <c r="H14" s="953" t="s">
        <v>372</v>
      </c>
      <c r="I14" s="1875"/>
    </row>
    <row r="15" spans="1:16" ht="30" customHeight="1" x14ac:dyDescent="0.25">
      <c r="A15" s="2028" t="s">
        <v>619</v>
      </c>
      <c r="B15" s="970" t="s">
        <v>518</v>
      </c>
      <c r="C15" s="781">
        <v>8487</v>
      </c>
      <c r="D15" s="781">
        <v>404</v>
      </c>
      <c r="E15" s="781">
        <v>238</v>
      </c>
      <c r="F15" s="961">
        <v>266</v>
      </c>
      <c r="G15" s="781">
        <f t="shared" si="0"/>
        <v>9395</v>
      </c>
      <c r="H15" s="971" t="s">
        <v>373</v>
      </c>
      <c r="I15" s="2146" t="s">
        <v>700</v>
      </c>
    </row>
    <row r="16" spans="1:16" ht="30" customHeight="1" x14ac:dyDescent="0.25">
      <c r="A16" s="2012"/>
      <c r="B16" s="972" t="s">
        <v>519</v>
      </c>
      <c r="C16" s="781">
        <v>419</v>
      </c>
      <c r="D16" s="781">
        <v>70</v>
      </c>
      <c r="E16" s="781">
        <v>27</v>
      </c>
      <c r="F16" s="961">
        <v>4</v>
      </c>
      <c r="G16" s="781">
        <f t="shared" si="0"/>
        <v>520</v>
      </c>
      <c r="H16" s="973" t="s">
        <v>374</v>
      </c>
      <c r="I16" s="2140"/>
    </row>
    <row r="17" spans="1:17" ht="30" customHeight="1" x14ac:dyDescent="0.25">
      <c r="A17" s="2012"/>
      <c r="B17" s="972" t="s">
        <v>520</v>
      </c>
      <c r="C17" s="781">
        <v>262</v>
      </c>
      <c r="D17" s="781">
        <v>1955</v>
      </c>
      <c r="E17" s="781">
        <v>226</v>
      </c>
      <c r="F17" s="961">
        <v>16</v>
      </c>
      <c r="G17" s="781">
        <f t="shared" si="0"/>
        <v>2459</v>
      </c>
      <c r="H17" s="973" t="s">
        <v>376</v>
      </c>
      <c r="I17" s="2140"/>
    </row>
    <row r="18" spans="1:17" ht="30" customHeight="1" x14ac:dyDescent="0.25">
      <c r="A18" s="2012"/>
      <c r="B18" s="972" t="s">
        <v>521</v>
      </c>
      <c r="C18" s="781">
        <v>24</v>
      </c>
      <c r="D18" s="781">
        <v>1147</v>
      </c>
      <c r="E18" s="781">
        <v>105</v>
      </c>
      <c r="F18" s="961">
        <v>7</v>
      </c>
      <c r="G18" s="781">
        <f t="shared" si="0"/>
        <v>1283</v>
      </c>
      <c r="H18" s="973" t="s">
        <v>385</v>
      </c>
      <c r="I18" s="2140"/>
    </row>
    <row r="19" spans="1:17" ht="45" customHeight="1" x14ac:dyDescent="0.25">
      <c r="A19" s="2012"/>
      <c r="B19" s="972" t="s">
        <v>823</v>
      </c>
      <c r="C19" s="781">
        <v>23</v>
      </c>
      <c r="D19" s="781">
        <v>872</v>
      </c>
      <c r="E19" s="781">
        <v>20</v>
      </c>
      <c r="F19" s="961">
        <v>0</v>
      </c>
      <c r="G19" s="781">
        <f t="shared" si="0"/>
        <v>915</v>
      </c>
      <c r="H19" s="973" t="s">
        <v>386</v>
      </c>
      <c r="I19" s="2140"/>
    </row>
    <row r="20" spans="1:17" ht="30" customHeight="1" x14ac:dyDescent="0.25">
      <c r="A20" s="2012"/>
      <c r="B20" s="972" t="s">
        <v>824</v>
      </c>
      <c r="C20" s="781">
        <v>61</v>
      </c>
      <c r="D20" s="781">
        <v>1182</v>
      </c>
      <c r="E20" s="781">
        <v>155</v>
      </c>
      <c r="F20" s="961">
        <v>10</v>
      </c>
      <c r="G20" s="781">
        <f t="shared" si="0"/>
        <v>1408</v>
      </c>
      <c r="H20" s="973" t="s">
        <v>410</v>
      </c>
      <c r="I20" s="2140"/>
    </row>
    <row r="21" spans="1:17" ht="54" customHeight="1" thickBot="1" x14ac:dyDescent="0.3">
      <c r="A21" s="2012"/>
      <c r="B21" s="922" t="s">
        <v>522</v>
      </c>
      <c r="C21" s="974">
        <v>1909</v>
      </c>
      <c r="D21" s="974">
        <v>4075</v>
      </c>
      <c r="E21" s="974">
        <v>909</v>
      </c>
      <c r="F21" s="974">
        <v>69</v>
      </c>
      <c r="G21" s="963">
        <f t="shared" si="0"/>
        <v>6962</v>
      </c>
      <c r="H21" s="921" t="s">
        <v>495</v>
      </c>
      <c r="I21" s="2140"/>
    </row>
    <row r="22" spans="1:17" ht="30" customHeight="1" thickBot="1" x14ac:dyDescent="0.3">
      <c r="A22" s="2022"/>
      <c r="B22" s="900" t="s">
        <v>517</v>
      </c>
      <c r="C22" s="975">
        <f>SUM(C15:C21)</f>
        <v>11185</v>
      </c>
      <c r="D22" s="975">
        <f>SUM(D15:D21)</f>
        <v>9705</v>
      </c>
      <c r="E22" s="975">
        <f>SUM(E15:E21)</f>
        <v>1680</v>
      </c>
      <c r="F22" s="975">
        <f>SUM(F15:F21)</f>
        <v>372</v>
      </c>
      <c r="G22" s="975">
        <f t="shared" si="0"/>
        <v>22942</v>
      </c>
      <c r="H22" s="901" t="s">
        <v>372</v>
      </c>
      <c r="I22" s="2147"/>
    </row>
    <row r="23" spans="1:17" ht="30" customHeight="1" thickBot="1" x14ac:dyDescent="0.3">
      <c r="A23" s="976" t="s">
        <v>837</v>
      </c>
      <c r="B23" s="977"/>
      <c r="C23" s="978">
        <v>0</v>
      </c>
      <c r="D23" s="978">
        <v>0</v>
      </c>
      <c r="E23" s="978">
        <v>0</v>
      </c>
      <c r="F23" s="978">
        <v>0</v>
      </c>
      <c r="G23" s="978">
        <v>0</v>
      </c>
      <c r="H23" s="979"/>
      <c r="I23" s="980" t="s">
        <v>838</v>
      </c>
    </row>
    <row r="24" spans="1:17" ht="30" customHeight="1" x14ac:dyDescent="0.25">
      <c r="A24" s="2007" t="s">
        <v>139</v>
      </c>
      <c r="B24" s="913" t="s">
        <v>518</v>
      </c>
      <c r="C24" s="805">
        <v>1</v>
      </c>
      <c r="D24" s="805">
        <v>0</v>
      </c>
      <c r="E24" s="805">
        <v>0</v>
      </c>
      <c r="F24" s="805">
        <v>0</v>
      </c>
      <c r="G24" s="805">
        <f>SUM(C24:F24)</f>
        <v>1</v>
      </c>
      <c r="H24" s="906" t="s">
        <v>373</v>
      </c>
      <c r="I24" s="1875" t="s">
        <v>397</v>
      </c>
    </row>
    <row r="25" spans="1:17" ht="30" customHeight="1" x14ac:dyDescent="0.25">
      <c r="A25" s="2007"/>
      <c r="B25" s="895" t="s">
        <v>519</v>
      </c>
      <c r="C25" s="773">
        <v>0</v>
      </c>
      <c r="D25" s="732">
        <v>0</v>
      </c>
      <c r="E25" s="965">
        <v>0</v>
      </c>
      <c r="F25" s="965">
        <v>0</v>
      </c>
      <c r="G25" s="772">
        <v>0</v>
      </c>
      <c r="H25" s="897" t="s">
        <v>374</v>
      </c>
      <c r="I25" s="1875"/>
    </row>
    <row r="26" spans="1:17" ht="30" customHeight="1" x14ac:dyDescent="0.25">
      <c r="A26" s="2007"/>
      <c r="B26" s="895" t="s">
        <v>520</v>
      </c>
      <c r="C26" s="732">
        <v>0</v>
      </c>
      <c r="D26" s="732">
        <v>0</v>
      </c>
      <c r="E26" s="732">
        <v>0</v>
      </c>
      <c r="F26" s="732">
        <v>0</v>
      </c>
      <c r="G26" s="772">
        <v>0</v>
      </c>
      <c r="H26" s="897" t="s">
        <v>376</v>
      </c>
      <c r="I26" s="1875"/>
    </row>
    <row r="27" spans="1:17" ht="30" customHeight="1" x14ac:dyDescent="0.25">
      <c r="A27" s="2007"/>
      <c r="B27" s="895" t="s">
        <v>521</v>
      </c>
      <c r="C27" s="732">
        <v>0</v>
      </c>
      <c r="D27" s="732">
        <v>0</v>
      </c>
      <c r="E27" s="732">
        <v>0</v>
      </c>
      <c r="F27" s="732">
        <v>0</v>
      </c>
      <c r="G27" s="772">
        <v>0</v>
      </c>
      <c r="H27" s="897" t="s">
        <v>385</v>
      </c>
      <c r="I27" s="1875"/>
    </row>
    <row r="28" spans="1:17" ht="30" customHeight="1" x14ac:dyDescent="0.25">
      <c r="A28" s="2007"/>
      <c r="B28" s="895" t="s">
        <v>823</v>
      </c>
      <c r="C28" s="732">
        <v>0</v>
      </c>
      <c r="D28" s="732">
        <v>12</v>
      </c>
      <c r="E28" s="732">
        <v>3</v>
      </c>
      <c r="F28" s="732">
        <v>0</v>
      </c>
      <c r="G28" s="772">
        <f>SUM(C28:F28)</f>
        <v>15</v>
      </c>
      <c r="H28" s="897" t="s">
        <v>386</v>
      </c>
      <c r="I28" s="1875"/>
    </row>
    <row r="29" spans="1:17" ht="30" customHeight="1" x14ac:dyDescent="0.25">
      <c r="A29" s="2007"/>
      <c r="B29" s="895" t="s">
        <v>824</v>
      </c>
      <c r="C29" s="773">
        <v>0</v>
      </c>
      <c r="D29" s="732">
        <v>0</v>
      </c>
      <c r="E29" s="965">
        <v>0</v>
      </c>
      <c r="F29" s="965">
        <v>0</v>
      </c>
      <c r="G29" s="772">
        <v>0</v>
      </c>
      <c r="H29" s="897" t="s">
        <v>410</v>
      </c>
      <c r="I29" s="1875"/>
    </row>
    <row r="30" spans="1:17" ht="30" customHeight="1" thickBot="1" x14ac:dyDescent="0.3">
      <c r="A30" s="2007"/>
      <c r="B30" s="898" t="s">
        <v>522</v>
      </c>
      <c r="C30" s="724">
        <v>0</v>
      </c>
      <c r="D30" s="724">
        <v>0</v>
      </c>
      <c r="E30" s="724">
        <v>0</v>
      </c>
      <c r="F30" s="724">
        <v>0</v>
      </c>
      <c r="G30" s="664">
        <v>0</v>
      </c>
      <c r="H30" s="899" t="s">
        <v>495</v>
      </c>
      <c r="I30" s="1875"/>
      <c r="M30" s="459">
        <v>3621</v>
      </c>
      <c r="N30" s="459">
        <v>7481</v>
      </c>
      <c r="O30" s="459">
        <v>1732</v>
      </c>
      <c r="P30" s="459">
        <v>1369</v>
      </c>
      <c r="Q30" s="459">
        <f>SUM(M30:P30)</f>
        <v>14203</v>
      </c>
    </row>
    <row r="31" spans="1:17" ht="30" customHeight="1" thickBot="1" x14ac:dyDescent="0.3">
      <c r="A31" s="2029"/>
      <c r="B31" s="951" t="s">
        <v>517</v>
      </c>
      <c r="C31" s="981">
        <f>SUM(C24:C30)</f>
        <v>1</v>
      </c>
      <c r="D31" s="981">
        <f>SUM(D24:D30)</f>
        <v>12</v>
      </c>
      <c r="E31" s="981">
        <f>SUM(E24:E30)</f>
        <v>3</v>
      </c>
      <c r="F31" s="981">
        <v>0</v>
      </c>
      <c r="G31" s="981">
        <f>SUM(C31:F31)</f>
        <v>16</v>
      </c>
      <c r="H31" s="953" t="s">
        <v>372</v>
      </c>
      <c r="I31" s="1887"/>
    </row>
    <row r="32" spans="1:17" ht="30" customHeight="1" x14ac:dyDescent="0.25">
      <c r="A32" s="2021" t="s">
        <v>625</v>
      </c>
      <c r="B32" s="970" t="s">
        <v>518</v>
      </c>
      <c r="C32" s="988">
        <v>1</v>
      </c>
      <c r="D32" s="989">
        <v>0</v>
      </c>
      <c r="E32" s="988">
        <v>0</v>
      </c>
      <c r="F32" s="988">
        <v>0</v>
      </c>
      <c r="G32" s="990">
        <f>SUM(C32:F32)</f>
        <v>1</v>
      </c>
      <c r="H32" s="971" t="s">
        <v>373</v>
      </c>
      <c r="I32" s="2139" t="s">
        <v>702</v>
      </c>
    </row>
    <row r="33" spans="1:17" ht="30" customHeight="1" x14ac:dyDescent="0.25">
      <c r="A33" s="2012"/>
      <c r="B33" s="972" t="s">
        <v>519</v>
      </c>
      <c r="C33" s="991">
        <v>0</v>
      </c>
      <c r="D33" s="991">
        <v>0</v>
      </c>
      <c r="E33" s="991">
        <v>0</v>
      </c>
      <c r="F33" s="991">
        <v>0</v>
      </c>
      <c r="G33" s="992">
        <v>0</v>
      </c>
      <c r="H33" s="973" t="s">
        <v>374</v>
      </c>
      <c r="I33" s="2140"/>
    </row>
    <row r="34" spans="1:17" ht="30" customHeight="1" x14ac:dyDescent="0.25">
      <c r="A34" s="2012"/>
      <c r="B34" s="972" t="s">
        <v>520</v>
      </c>
      <c r="C34" s="991">
        <v>0</v>
      </c>
      <c r="D34" s="991">
        <v>0</v>
      </c>
      <c r="E34" s="991">
        <v>0</v>
      </c>
      <c r="F34" s="991">
        <v>0</v>
      </c>
      <c r="G34" s="992">
        <v>0</v>
      </c>
      <c r="H34" s="973" t="s">
        <v>376</v>
      </c>
      <c r="I34" s="2140"/>
    </row>
    <row r="35" spans="1:17" ht="30" customHeight="1" x14ac:dyDescent="0.25">
      <c r="A35" s="2012"/>
      <c r="B35" s="972" t="s">
        <v>521</v>
      </c>
      <c r="C35" s="991">
        <v>0</v>
      </c>
      <c r="D35" s="991">
        <v>0</v>
      </c>
      <c r="E35" s="991">
        <v>0</v>
      </c>
      <c r="F35" s="991">
        <v>0</v>
      </c>
      <c r="G35" s="992">
        <v>0</v>
      </c>
      <c r="H35" s="973" t="s">
        <v>385</v>
      </c>
      <c r="I35" s="2140"/>
    </row>
    <row r="36" spans="1:17" ht="30" customHeight="1" x14ac:dyDescent="0.25">
      <c r="A36" s="2012"/>
      <c r="B36" s="972" t="s">
        <v>823</v>
      </c>
      <c r="C36" s="991">
        <v>0</v>
      </c>
      <c r="D36" s="991">
        <v>12</v>
      </c>
      <c r="E36" s="991">
        <v>3</v>
      </c>
      <c r="F36" s="991">
        <v>0</v>
      </c>
      <c r="G36" s="992">
        <f>SUM(C36:F36)</f>
        <v>15</v>
      </c>
      <c r="H36" s="973" t="s">
        <v>386</v>
      </c>
      <c r="I36" s="2140"/>
    </row>
    <row r="37" spans="1:17" ht="30" customHeight="1" x14ac:dyDescent="0.25">
      <c r="A37" s="2012"/>
      <c r="B37" s="972" t="s">
        <v>824</v>
      </c>
      <c r="C37" s="991">
        <v>0</v>
      </c>
      <c r="D37" s="991">
        <v>0</v>
      </c>
      <c r="E37" s="991">
        <v>0</v>
      </c>
      <c r="F37" s="991">
        <v>0</v>
      </c>
      <c r="G37" s="992">
        <v>0</v>
      </c>
      <c r="H37" s="973" t="s">
        <v>410</v>
      </c>
      <c r="I37" s="2140"/>
    </row>
    <row r="38" spans="1:17" ht="30" customHeight="1" thickBot="1" x14ac:dyDescent="0.3">
      <c r="A38" s="2012"/>
      <c r="B38" s="922" t="s">
        <v>522</v>
      </c>
      <c r="C38" s="634">
        <v>0</v>
      </c>
      <c r="D38" s="634">
        <v>0</v>
      </c>
      <c r="E38" s="634">
        <v>0</v>
      </c>
      <c r="F38" s="634">
        <v>0</v>
      </c>
      <c r="G38" s="1015">
        <v>0</v>
      </c>
      <c r="H38" s="921" t="s">
        <v>495</v>
      </c>
      <c r="I38" s="2140"/>
    </row>
    <row r="39" spans="1:17" ht="30" customHeight="1" thickBot="1" x14ac:dyDescent="0.3">
      <c r="A39" s="2013"/>
      <c r="B39" s="1016" t="s">
        <v>517</v>
      </c>
      <c r="C39" s="798">
        <f>SUM(C32:C38)</f>
        <v>1</v>
      </c>
      <c r="D39" s="798">
        <f>SUM(D32:D38)</f>
        <v>12</v>
      </c>
      <c r="E39" s="798">
        <f>SUM(E32:E38)</f>
        <v>3</v>
      </c>
      <c r="F39" s="798">
        <v>0</v>
      </c>
      <c r="G39" s="798">
        <f t="shared" ref="G39:G46" si="1">SUM(C39:F39)</f>
        <v>16</v>
      </c>
      <c r="H39" s="1017" t="s">
        <v>372</v>
      </c>
      <c r="I39" s="2141"/>
    </row>
    <row r="40" spans="1:17" ht="30" customHeight="1" x14ac:dyDescent="0.25">
      <c r="A40" s="2142" t="s">
        <v>935</v>
      </c>
      <c r="B40" s="970" t="s">
        <v>518</v>
      </c>
      <c r="C40" s="988">
        <v>35598</v>
      </c>
      <c r="D40" s="989">
        <v>6123</v>
      </c>
      <c r="E40" s="988">
        <v>4384</v>
      </c>
      <c r="F40" s="988">
        <v>6576</v>
      </c>
      <c r="G40" s="988">
        <f t="shared" si="1"/>
        <v>52681</v>
      </c>
      <c r="H40" s="971" t="s">
        <v>373</v>
      </c>
      <c r="I40" s="2139" t="s">
        <v>936</v>
      </c>
      <c r="M40" s="139"/>
      <c r="N40" s="139"/>
      <c r="O40" s="139"/>
      <c r="P40" s="139"/>
      <c r="Q40" s="139"/>
    </row>
    <row r="41" spans="1:17" ht="30" customHeight="1" x14ac:dyDescent="0.25">
      <c r="A41" s="2143"/>
      <c r="B41" s="972" t="s">
        <v>519</v>
      </c>
      <c r="C41" s="991">
        <v>760</v>
      </c>
      <c r="D41" s="991">
        <v>210</v>
      </c>
      <c r="E41" s="991">
        <v>81</v>
      </c>
      <c r="F41" s="991">
        <v>49</v>
      </c>
      <c r="G41" s="991">
        <f t="shared" si="1"/>
        <v>1100</v>
      </c>
      <c r="H41" s="973" t="s">
        <v>374</v>
      </c>
      <c r="I41" s="2140"/>
      <c r="M41" s="139"/>
      <c r="N41" s="139"/>
      <c r="O41" s="139"/>
      <c r="P41" s="139"/>
      <c r="Q41" s="139"/>
    </row>
    <row r="42" spans="1:17" ht="30" customHeight="1" x14ac:dyDescent="0.25">
      <c r="A42" s="2143"/>
      <c r="B42" s="972" t="s">
        <v>520</v>
      </c>
      <c r="C42" s="991">
        <v>703</v>
      </c>
      <c r="D42" s="991">
        <v>3159</v>
      </c>
      <c r="E42" s="991">
        <v>342</v>
      </c>
      <c r="F42" s="991">
        <v>1155</v>
      </c>
      <c r="G42" s="991">
        <f t="shared" si="1"/>
        <v>5359</v>
      </c>
      <c r="H42" s="973" t="s">
        <v>376</v>
      </c>
      <c r="I42" s="2140"/>
      <c r="M42" s="139"/>
      <c r="N42" s="139"/>
      <c r="O42" s="139"/>
      <c r="P42" s="139"/>
      <c r="Q42" s="139"/>
    </row>
    <row r="43" spans="1:17" ht="30" customHeight="1" x14ac:dyDescent="0.25">
      <c r="A43" s="2143"/>
      <c r="B43" s="972" t="s">
        <v>521</v>
      </c>
      <c r="C43" s="991">
        <v>440</v>
      </c>
      <c r="D43" s="991">
        <v>1808</v>
      </c>
      <c r="E43" s="991">
        <v>219</v>
      </c>
      <c r="F43" s="991">
        <v>267</v>
      </c>
      <c r="G43" s="991">
        <f t="shared" si="1"/>
        <v>2734</v>
      </c>
      <c r="H43" s="973" t="s">
        <v>385</v>
      </c>
      <c r="I43" s="2140"/>
      <c r="M43" s="139"/>
      <c r="N43" s="139"/>
      <c r="O43" s="139"/>
      <c r="P43" s="139"/>
      <c r="Q43" s="139"/>
    </row>
    <row r="44" spans="1:17" ht="30" customHeight="1" x14ac:dyDescent="0.25">
      <c r="A44" s="2143"/>
      <c r="B44" s="972" t="s">
        <v>823</v>
      </c>
      <c r="C44" s="991">
        <v>301</v>
      </c>
      <c r="D44" s="991">
        <v>1273</v>
      </c>
      <c r="E44" s="991">
        <v>74</v>
      </c>
      <c r="F44" s="991">
        <v>67</v>
      </c>
      <c r="G44" s="991">
        <f t="shared" si="1"/>
        <v>1715</v>
      </c>
      <c r="H44" s="973" t="s">
        <v>386</v>
      </c>
      <c r="I44" s="2140"/>
      <c r="M44" s="139"/>
      <c r="N44" s="139"/>
      <c r="O44" s="139"/>
      <c r="P44" s="139"/>
      <c r="Q44" s="139"/>
    </row>
    <row r="45" spans="1:17" ht="30" customHeight="1" x14ac:dyDescent="0.25">
      <c r="A45" s="2143"/>
      <c r="B45" s="972" t="s">
        <v>824</v>
      </c>
      <c r="C45" s="991">
        <v>427</v>
      </c>
      <c r="D45" s="991">
        <v>3482</v>
      </c>
      <c r="E45" s="991">
        <v>355</v>
      </c>
      <c r="F45" s="991">
        <v>215</v>
      </c>
      <c r="G45" s="991">
        <f t="shared" si="1"/>
        <v>4479</v>
      </c>
      <c r="H45" s="973" t="s">
        <v>410</v>
      </c>
      <c r="I45" s="2140"/>
      <c r="M45" s="139"/>
      <c r="N45" s="139"/>
      <c r="O45" s="139"/>
      <c r="P45" s="139"/>
      <c r="Q45" s="139"/>
    </row>
    <row r="46" spans="1:17" ht="30" customHeight="1" thickBot="1" x14ac:dyDescent="0.3">
      <c r="A46" s="2143"/>
      <c r="B46" s="922" t="s">
        <v>522</v>
      </c>
      <c r="C46" s="634">
        <v>3621</v>
      </c>
      <c r="D46" s="634">
        <v>7481</v>
      </c>
      <c r="E46" s="634">
        <v>1732</v>
      </c>
      <c r="F46" s="634">
        <v>1369</v>
      </c>
      <c r="G46" s="634">
        <f t="shared" si="1"/>
        <v>14203</v>
      </c>
      <c r="H46" s="921" t="s">
        <v>495</v>
      </c>
      <c r="I46" s="2140"/>
      <c r="M46" s="139"/>
      <c r="N46" s="139"/>
      <c r="O46" s="139"/>
      <c r="P46" s="139"/>
      <c r="Q46" s="139"/>
    </row>
    <row r="47" spans="1:17" ht="30" customHeight="1" thickBot="1" x14ac:dyDescent="0.3">
      <c r="A47" s="2144"/>
      <c r="B47" s="1016" t="s">
        <v>517</v>
      </c>
      <c r="C47" s="798">
        <f>SUM(C40:C46)</f>
        <v>41850</v>
      </c>
      <c r="D47" s="798">
        <f>SUM(D40:D46)</f>
        <v>23536</v>
      </c>
      <c r="E47" s="798">
        <f>SUM(E40:E46)</f>
        <v>7187</v>
      </c>
      <c r="F47" s="798">
        <f>SUM(F40:F46)</f>
        <v>9698</v>
      </c>
      <c r="G47" s="798">
        <f>SUM(C47:F47)</f>
        <v>82271</v>
      </c>
      <c r="H47" s="1017" t="s">
        <v>372</v>
      </c>
      <c r="I47" s="2141"/>
      <c r="M47" s="139"/>
      <c r="N47" s="139"/>
      <c r="O47" s="139"/>
      <c r="P47" s="139"/>
      <c r="Q47" s="139"/>
    </row>
    <row r="49" spans="3:3" ht="21.95" customHeight="1" x14ac:dyDescent="0.25">
      <c r="C49" s="433">
        <f>M40+C32+C15</f>
        <v>8488</v>
      </c>
    </row>
    <row r="50" spans="3:3" ht="21.95" customHeight="1" x14ac:dyDescent="0.25"/>
    <row r="51" spans="3:3" ht="21.95" customHeight="1" x14ac:dyDescent="0.25"/>
    <row r="52" spans="3:3" ht="21.95" customHeight="1" x14ac:dyDescent="0.25"/>
    <row r="53" spans="3:3" ht="21.95" customHeight="1" x14ac:dyDescent="0.25"/>
    <row r="54" spans="3:3" ht="21.95" customHeight="1" x14ac:dyDescent="0.25"/>
    <row r="55" spans="3:3" ht="21.95" customHeight="1" x14ac:dyDescent="0.25"/>
    <row r="56" spans="3:3" ht="21.95" customHeight="1" x14ac:dyDescent="0.25"/>
    <row r="57" spans="3:3" ht="21.95" customHeight="1" x14ac:dyDescent="0.25"/>
    <row r="58" spans="3:3" ht="21.95" customHeight="1" x14ac:dyDescent="0.25"/>
    <row r="59" spans="3:3" ht="21.95" customHeight="1" x14ac:dyDescent="0.25"/>
    <row r="60" spans="3:3" ht="21.95" customHeight="1" x14ac:dyDescent="0.25"/>
  </sheetData>
  <mergeCells count="17">
    <mergeCell ref="A1:I1"/>
    <mergeCell ref="A2:I2"/>
    <mergeCell ref="A4:A5"/>
    <mergeCell ref="B4:B5"/>
    <mergeCell ref="C4:F4"/>
    <mergeCell ref="H4:H5"/>
    <mergeCell ref="I4:I5"/>
    <mergeCell ref="A32:A39"/>
    <mergeCell ref="I32:I39"/>
    <mergeCell ref="A40:A47"/>
    <mergeCell ref="I40:I47"/>
    <mergeCell ref="A7:A14"/>
    <mergeCell ref="I7:I14"/>
    <mergeCell ref="A15:A22"/>
    <mergeCell ref="I15:I22"/>
    <mergeCell ref="A24:A31"/>
    <mergeCell ref="I24:I31"/>
  </mergeCells>
  <printOptions horizontalCentered="1"/>
  <pageMargins left="0.23622047244094491" right="0.23622047244094491" top="0.59055118110236227" bottom="0.6692913385826772" header="0.31496062992125984" footer="0.31496062992125984"/>
  <pageSetup paperSize="9" scale="49" orientation="portrait" r:id="rId1"/>
  <headerFooter>
    <oddFooter>&amp;C&amp;14 &amp;"Arial,Bold"55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73"/>
  <sheetViews>
    <sheetView rightToLeft="1" view="pageBreakPreview" topLeftCell="A13" zoomScale="60" zoomScaleNormal="70" workbookViewId="0">
      <selection activeCell="P58" sqref="P58"/>
    </sheetView>
  </sheetViews>
  <sheetFormatPr defaultRowHeight="15.75" x14ac:dyDescent="0.25"/>
  <cols>
    <col min="1" max="1" width="44.5703125" customWidth="1"/>
    <col min="2" max="2" width="10.42578125" customWidth="1"/>
    <col min="3" max="3" width="10.7109375" customWidth="1"/>
    <col min="4" max="4" width="9.140625" customWidth="1"/>
    <col min="5" max="5" width="9.42578125" customWidth="1"/>
    <col min="6" max="6" width="16.28515625" customWidth="1"/>
    <col min="7" max="7" width="9.42578125" customWidth="1"/>
    <col min="8" max="8" width="10.42578125" customWidth="1"/>
    <col min="9" max="9" width="9" customWidth="1"/>
    <col min="10" max="10" width="8.28515625" customWidth="1"/>
    <col min="11" max="11" width="7.7109375" customWidth="1"/>
    <col min="12" max="12" width="8.42578125" customWidth="1"/>
    <col min="13" max="13" width="11.7109375" customWidth="1"/>
    <col min="14" max="14" width="12.42578125" customWidth="1"/>
    <col min="15" max="15" width="19.28515625" customWidth="1"/>
    <col min="16" max="16" width="10.5703125" customWidth="1"/>
    <col min="17" max="17" width="16.140625" customWidth="1"/>
    <col min="18" max="18" width="18" customWidth="1"/>
    <col min="19" max="19" width="60.140625" style="341" customWidth="1"/>
    <col min="20" max="20" width="9.42578125" customWidth="1"/>
    <col min="21" max="21" width="13.140625" customWidth="1"/>
    <col min="22" max="22" width="15" bestFit="1" customWidth="1"/>
    <col min="23" max="23" width="15.5703125" customWidth="1"/>
    <col min="24" max="24" width="10.28515625" style="341" bestFit="1" customWidth="1"/>
    <col min="25" max="26" width="10.28515625" bestFit="1" customWidth="1"/>
    <col min="27" max="28" width="9.7109375" bestFit="1" customWidth="1"/>
    <col min="29" max="29" width="15.28515625" customWidth="1"/>
    <col min="30" max="30" width="9.7109375" customWidth="1"/>
    <col min="31" max="31" width="14" customWidth="1"/>
    <col min="32" max="32" width="11" bestFit="1" customWidth="1"/>
    <col min="33" max="33" width="11.140625" bestFit="1" customWidth="1"/>
    <col min="34" max="34" width="12.28515625" bestFit="1" customWidth="1"/>
    <col min="35" max="35" width="12.42578125" customWidth="1"/>
    <col min="36" max="36" width="16.28515625" customWidth="1"/>
    <col min="37" max="37" width="13" customWidth="1"/>
    <col min="38" max="38" width="14.42578125" customWidth="1"/>
  </cols>
  <sheetData>
    <row r="1" spans="1:38" ht="19.5" customHeight="1" x14ac:dyDescent="0.25">
      <c r="A1" s="1537" t="s">
        <v>994</v>
      </c>
      <c r="B1" s="1537"/>
      <c r="C1" s="1537"/>
      <c r="D1" s="1537"/>
      <c r="E1" s="1537"/>
      <c r="F1" s="1537"/>
      <c r="G1" s="1537"/>
      <c r="H1" s="1537"/>
      <c r="I1" s="1537"/>
      <c r="J1" s="1537"/>
      <c r="K1" s="1537"/>
      <c r="L1" s="1537"/>
      <c r="M1" s="1537"/>
      <c r="N1" s="1537"/>
      <c r="O1" s="1537"/>
      <c r="P1" s="1537"/>
      <c r="Q1" s="1537"/>
      <c r="R1" s="1537"/>
      <c r="S1" s="1537"/>
    </row>
    <row r="2" spans="1:38" ht="24.75" customHeight="1" x14ac:dyDescent="0.25">
      <c r="A2" s="1538" t="s">
        <v>995</v>
      </c>
      <c r="B2" s="1538"/>
      <c r="C2" s="1538"/>
      <c r="D2" s="1538"/>
      <c r="E2" s="1538"/>
      <c r="F2" s="1538"/>
      <c r="G2" s="1538"/>
      <c r="H2" s="1538"/>
      <c r="I2" s="1538"/>
      <c r="J2" s="1538"/>
      <c r="K2" s="1538"/>
      <c r="L2" s="1538"/>
      <c r="M2" s="1538"/>
      <c r="N2" s="1538"/>
      <c r="O2" s="1538"/>
      <c r="P2" s="1538"/>
      <c r="Q2" s="1538"/>
      <c r="R2" s="1538"/>
      <c r="S2" s="1538"/>
    </row>
    <row r="3" spans="1:38" s="453" customFormat="1" ht="17.45" customHeight="1" thickBot="1" x14ac:dyDescent="0.3">
      <c r="A3" s="480" t="s">
        <v>938</v>
      </c>
      <c r="B3" s="348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348" t="s">
        <v>695</v>
      </c>
      <c r="X3" s="341"/>
    </row>
    <row r="4" spans="1:38" ht="34.5" customHeight="1" thickBot="1" x14ac:dyDescent="0.3">
      <c r="A4" s="1461" t="s">
        <v>775</v>
      </c>
      <c r="B4" s="1508" t="s">
        <v>693</v>
      </c>
      <c r="C4" s="1508"/>
      <c r="D4" s="1508"/>
      <c r="E4" s="1508"/>
      <c r="F4" s="1508"/>
      <c r="G4" s="1508" t="s">
        <v>845</v>
      </c>
      <c r="H4" s="1508"/>
      <c r="I4" s="1508"/>
      <c r="J4" s="1508"/>
      <c r="K4" s="1508"/>
      <c r="L4" s="1508"/>
      <c r="M4" s="1508"/>
      <c r="N4" s="1508" t="s">
        <v>12</v>
      </c>
      <c r="O4" s="1508" t="s">
        <v>13</v>
      </c>
      <c r="P4" s="1515" t="s">
        <v>565</v>
      </c>
      <c r="Q4" s="1508" t="s">
        <v>558</v>
      </c>
      <c r="R4" s="1516" t="s">
        <v>16</v>
      </c>
      <c r="S4" s="1518" t="s">
        <v>862</v>
      </c>
    </row>
    <row r="5" spans="1:38" ht="19.5" customHeight="1" thickBot="1" x14ac:dyDescent="0.3">
      <c r="A5" s="1513"/>
      <c r="B5" s="1508" t="s">
        <v>289</v>
      </c>
      <c r="C5" s="1508" t="s">
        <v>197</v>
      </c>
      <c r="D5" s="1508" t="s">
        <v>17</v>
      </c>
      <c r="E5" s="1508" t="s">
        <v>18</v>
      </c>
      <c r="F5" s="1508" t="s">
        <v>4</v>
      </c>
      <c r="G5" s="1508" t="s">
        <v>19</v>
      </c>
      <c r="H5" s="1508" t="s">
        <v>20</v>
      </c>
      <c r="I5" s="1510" t="s">
        <v>496</v>
      </c>
      <c r="J5" s="1510"/>
      <c r="K5" s="1510"/>
      <c r="L5" s="1510"/>
      <c r="M5" s="1508" t="s">
        <v>24</v>
      </c>
      <c r="N5" s="1509"/>
      <c r="O5" s="1509"/>
      <c r="P5" s="1523"/>
      <c r="Q5" s="1509"/>
      <c r="R5" s="1517"/>
      <c r="S5" s="1519"/>
    </row>
    <row r="6" spans="1:38" ht="33" customHeight="1" x14ac:dyDescent="0.25">
      <c r="A6" s="1513"/>
      <c r="B6" s="1521"/>
      <c r="C6" s="1522"/>
      <c r="D6" s="1509"/>
      <c r="E6" s="1509"/>
      <c r="F6" s="1509"/>
      <c r="G6" s="1509"/>
      <c r="H6" s="1509"/>
      <c r="I6" s="487" t="s">
        <v>22</v>
      </c>
      <c r="J6" s="487" t="s">
        <v>23</v>
      </c>
      <c r="K6" s="488" t="s">
        <v>191</v>
      </c>
      <c r="L6" s="488" t="s">
        <v>192</v>
      </c>
      <c r="M6" s="1509"/>
      <c r="N6" s="1509"/>
      <c r="O6" s="1509"/>
      <c r="P6" s="1523"/>
      <c r="Q6" s="1509"/>
      <c r="R6" s="1517"/>
      <c r="S6" s="1519"/>
      <c r="U6" s="2">
        <v>447</v>
      </c>
      <c r="V6" s="2">
        <v>15</v>
      </c>
      <c r="W6" s="2">
        <v>1</v>
      </c>
      <c r="X6" s="341">
        <v>0</v>
      </c>
      <c r="Y6">
        <v>0</v>
      </c>
      <c r="Z6">
        <v>0</v>
      </c>
      <c r="AA6">
        <v>0</v>
      </c>
      <c r="AB6">
        <v>4</v>
      </c>
      <c r="AC6" s="607">
        <f t="shared" ref="AC6:AC26" si="0">SUM(U6:AB6)</f>
        <v>467</v>
      </c>
      <c r="AD6" s="607"/>
      <c r="AE6" s="433"/>
      <c r="AG6" s="433"/>
    </row>
    <row r="7" spans="1:38" ht="53.45" customHeight="1" thickBot="1" x14ac:dyDescent="0.3">
      <c r="A7" s="1463"/>
      <c r="B7" s="518" t="s">
        <v>381</v>
      </c>
      <c r="C7" s="518" t="s">
        <v>382</v>
      </c>
      <c r="D7" s="518" t="s">
        <v>383</v>
      </c>
      <c r="E7" s="518" t="s">
        <v>369</v>
      </c>
      <c r="F7" s="518" t="s">
        <v>709</v>
      </c>
      <c r="G7" s="518" t="s">
        <v>373</v>
      </c>
      <c r="H7" s="518" t="s">
        <v>384</v>
      </c>
      <c r="I7" s="518" t="s">
        <v>376</v>
      </c>
      <c r="J7" s="519" t="s">
        <v>385</v>
      </c>
      <c r="K7" s="518" t="s">
        <v>386</v>
      </c>
      <c r="L7" s="518" t="s">
        <v>410</v>
      </c>
      <c r="M7" s="518" t="s">
        <v>379</v>
      </c>
      <c r="N7" s="518" t="s">
        <v>387</v>
      </c>
      <c r="O7" s="518" t="s">
        <v>380</v>
      </c>
      <c r="P7" s="518" t="s">
        <v>677</v>
      </c>
      <c r="Q7" s="518" t="s">
        <v>559</v>
      </c>
      <c r="R7" s="518" t="s">
        <v>388</v>
      </c>
      <c r="S7" s="1520"/>
      <c r="U7" s="2">
        <v>140</v>
      </c>
      <c r="V7" s="2">
        <v>27</v>
      </c>
      <c r="W7" s="2">
        <v>0</v>
      </c>
      <c r="X7" s="341">
        <v>0</v>
      </c>
      <c r="Y7">
        <v>0</v>
      </c>
      <c r="Z7">
        <v>1</v>
      </c>
      <c r="AA7">
        <v>0</v>
      </c>
      <c r="AB7">
        <v>6</v>
      </c>
      <c r="AC7" s="607">
        <f t="shared" si="0"/>
        <v>174</v>
      </c>
      <c r="AD7" s="607"/>
      <c r="AE7" s="433"/>
      <c r="AG7" s="433"/>
    </row>
    <row r="8" spans="1:38" ht="21" customHeight="1" thickBot="1" x14ac:dyDescent="0.4">
      <c r="A8" s="1536" t="s">
        <v>635</v>
      </c>
      <c r="B8" s="1536"/>
      <c r="C8" s="1001"/>
      <c r="D8" s="1000"/>
      <c r="E8" s="1000"/>
      <c r="F8" s="1000"/>
      <c r="G8" s="1000"/>
      <c r="H8" s="1000"/>
      <c r="I8" s="1008"/>
      <c r="J8" s="1008"/>
      <c r="K8" s="1000"/>
      <c r="L8" s="1000"/>
      <c r="M8" s="1000"/>
      <c r="N8" s="1000"/>
      <c r="O8" s="1000"/>
      <c r="P8" s="1000"/>
      <c r="Q8" s="1000"/>
      <c r="R8" s="1000"/>
      <c r="S8" s="522" t="s">
        <v>699</v>
      </c>
      <c r="U8" s="1352">
        <v>799</v>
      </c>
      <c r="V8" s="1352">
        <v>217</v>
      </c>
      <c r="W8" s="2">
        <v>0</v>
      </c>
      <c r="X8" s="341">
        <v>1</v>
      </c>
      <c r="Y8">
        <v>3</v>
      </c>
      <c r="Z8">
        <v>0</v>
      </c>
      <c r="AA8">
        <v>6</v>
      </c>
      <c r="AB8">
        <v>7</v>
      </c>
      <c r="AC8" s="607">
        <f t="shared" si="0"/>
        <v>1033</v>
      </c>
      <c r="AD8" s="607"/>
      <c r="AE8" s="433"/>
      <c r="AG8" s="433"/>
    </row>
    <row r="9" spans="1:38" ht="21" customHeight="1" x14ac:dyDescent="0.25">
      <c r="A9" s="523" t="s">
        <v>50</v>
      </c>
      <c r="B9" s="620">
        <v>326</v>
      </c>
      <c r="C9" s="607">
        <v>54</v>
      </c>
      <c r="D9" s="607">
        <v>5</v>
      </c>
      <c r="E9" s="607">
        <v>62</v>
      </c>
      <c r="F9" s="607">
        <f t="shared" ref="F9:F28" si="1">SUM(B9:E9)</f>
        <v>447</v>
      </c>
      <c r="G9" s="607">
        <v>15</v>
      </c>
      <c r="H9" s="607">
        <v>1</v>
      </c>
      <c r="I9" s="607">
        <v>0</v>
      </c>
      <c r="J9" s="607">
        <v>0</v>
      </c>
      <c r="K9" s="607">
        <v>0</v>
      </c>
      <c r="L9" s="607">
        <v>0</v>
      </c>
      <c r="M9" s="607">
        <v>0</v>
      </c>
      <c r="N9" s="607">
        <v>16</v>
      </c>
      <c r="O9" s="607">
        <v>4</v>
      </c>
      <c r="P9" s="607">
        <v>467</v>
      </c>
      <c r="Q9" s="607">
        <v>0</v>
      </c>
      <c r="R9" s="607">
        <f t="shared" ref="R9:R29" si="2">SUM(P9:Q9)</f>
        <v>467</v>
      </c>
      <c r="S9" s="524" t="s">
        <v>411</v>
      </c>
      <c r="U9" s="161">
        <v>2322</v>
      </c>
      <c r="V9" s="161">
        <v>656</v>
      </c>
      <c r="W9" s="161">
        <v>4</v>
      </c>
      <c r="X9" s="341">
        <v>24</v>
      </c>
      <c r="Y9">
        <v>88</v>
      </c>
      <c r="Z9">
        <v>91</v>
      </c>
      <c r="AA9">
        <v>119</v>
      </c>
      <c r="AB9">
        <v>192</v>
      </c>
      <c r="AC9" s="607">
        <f t="shared" si="0"/>
        <v>3496</v>
      </c>
      <c r="AD9" s="607"/>
      <c r="AE9" s="433"/>
      <c r="AG9" s="433"/>
    </row>
    <row r="10" spans="1:38" ht="21" customHeight="1" x14ac:dyDescent="0.35">
      <c r="A10" s="525" t="s">
        <v>51</v>
      </c>
      <c r="B10" s="607">
        <v>45</v>
      </c>
      <c r="C10" s="607">
        <v>17</v>
      </c>
      <c r="D10" s="607">
        <v>74</v>
      </c>
      <c r="E10" s="607">
        <v>4</v>
      </c>
      <c r="F10" s="607">
        <f t="shared" si="1"/>
        <v>140</v>
      </c>
      <c r="G10" s="607">
        <v>27</v>
      </c>
      <c r="H10" s="607">
        <v>0</v>
      </c>
      <c r="I10" s="607">
        <v>0</v>
      </c>
      <c r="J10" s="607">
        <v>0</v>
      </c>
      <c r="K10" s="607">
        <v>1</v>
      </c>
      <c r="L10" s="607">
        <v>0</v>
      </c>
      <c r="M10" s="607">
        <v>1</v>
      </c>
      <c r="N10" s="607">
        <v>28</v>
      </c>
      <c r="O10" s="607">
        <v>6</v>
      </c>
      <c r="P10" s="607">
        <v>174</v>
      </c>
      <c r="Q10" s="607">
        <v>3</v>
      </c>
      <c r="R10" s="607">
        <f t="shared" si="2"/>
        <v>177</v>
      </c>
      <c r="S10" s="526" t="s">
        <v>412</v>
      </c>
      <c r="U10" s="2">
        <v>145</v>
      </c>
      <c r="V10" s="1347">
        <v>14</v>
      </c>
      <c r="W10" s="1347">
        <v>0</v>
      </c>
      <c r="X10" s="257">
        <v>0</v>
      </c>
      <c r="Y10" s="257">
        <v>0</v>
      </c>
      <c r="Z10" s="257">
        <v>0</v>
      </c>
      <c r="AA10" s="257">
        <v>0</v>
      </c>
      <c r="AB10" s="257">
        <v>0</v>
      </c>
      <c r="AC10" s="1348">
        <f t="shared" si="0"/>
        <v>159</v>
      </c>
      <c r="AD10" s="1348"/>
      <c r="AE10" s="1331"/>
      <c r="AF10" s="257"/>
      <c r="AG10" s="1331"/>
      <c r="AH10" s="257"/>
      <c r="AI10" s="257"/>
      <c r="AJ10" s="257"/>
      <c r="AK10" s="257"/>
    </row>
    <row r="11" spans="1:38" ht="21" customHeight="1" x14ac:dyDescent="0.35">
      <c r="A11" s="525" t="s">
        <v>56</v>
      </c>
      <c r="B11" s="607">
        <v>425</v>
      </c>
      <c r="C11" s="607">
        <v>127</v>
      </c>
      <c r="D11" s="607">
        <v>44</v>
      </c>
      <c r="E11" s="607">
        <v>203</v>
      </c>
      <c r="F11" s="607">
        <f t="shared" si="1"/>
        <v>799</v>
      </c>
      <c r="G11" s="607">
        <v>217</v>
      </c>
      <c r="H11" s="607">
        <v>0</v>
      </c>
      <c r="I11" s="607">
        <v>1</v>
      </c>
      <c r="J11" s="607">
        <v>3</v>
      </c>
      <c r="K11" s="607">
        <v>0</v>
      </c>
      <c r="L11" s="607">
        <v>6</v>
      </c>
      <c r="M11" s="607">
        <f>SUM(I11:L11)</f>
        <v>10</v>
      </c>
      <c r="N11" s="607">
        <v>227</v>
      </c>
      <c r="O11" s="607">
        <v>7</v>
      </c>
      <c r="P11" s="607">
        <v>1033</v>
      </c>
      <c r="Q11" s="607">
        <v>56</v>
      </c>
      <c r="R11" s="607">
        <f t="shared" si="2"/>
        <v>1089</v>
      </c>
      <c r="S11" s="526" t="s">
        <v>449</v>
      </c>
      <c r="U11" s="1347">
        <v>37</v>
      </c>
      <c r="V11" s="1347">
        <v>4</v>
      </c>
      <c r="W11" s="1347">
        <v>0</v>
      </c>
      <c r="X11" s="257">
        <v>0</v>
      </c>
      <c r="Y11" s="257">
        <v>0</v>
      </c>
      <c r="Z11" s="257">
        <v>0</v>
      </c>
      <c r="AA11" s="257">
        <v>0</v>
      </c>
      <c r="AB11" s="257">
        <v>0</v>
      </c>
      <c r="AC11" s="1348">
        <f t="shared" si="0"/>
        <v>41</v>
      </c>
      <c r="AD11" s="1348"/>
      <c r="AE11" s="1331"/>
      <c r="AF11" s="257"/>
      <c r="AG11" s="1331"/>
      <c r="AH11" s="257"/>
      <c r="AI11" s="257"/>
      <c r="AJ11" s="257"/>
      <c r="AK11" s="257"/>
    </row>
    <row r="12" spans="1:38" ht="21" customHeight="1" x14ac:dyDescent="0.35">
      <c r="A12" s="525" t="s">
        <v>57</v>
      </c>
      <c r="B12" s="607">
        <v>303</v>
      </c>
      <c r="C12" s="607">
        <v>451</v>
      </c>
      <c r="D12" s="607">
        <v>14</v>
      </c>
      <c r="E12" s="607">
        <v>1554</v>
      </c>
      <c r="F12" s="607">
        <f t="shared" si="1"/>
        <v>2322</v>
      </c>
      <c r="G12" s="607">
        <v>656</v>
      </c>
      <c r="H12" s="607">
        <v>4</v>
      </c>
      <c r="I12" s="607">
        <v>24</v>
      </c>
      <c r="J12" s="607">
        <v>88</v>
      </c>
      <c r="K12" s="607">
        <v>91</v>
      </c>
      <c r="L12" s="607">
        <v>119</v>
      </c>
      <c r="M12" s="607">
        <f>SUM(I12:L12)</f>
        <v>322</v>
      </c>
      <c r="N12" s="607">
        <v>982</v>
      </c>
      <c r="O12" s="607">
        <v>192</v>
      </c>
      <c r="P12" s="607">
        <v>3496</v>
      </c>
      <c r="Q12" s="607">
        <v>0</v>
      </c>
      <c r="R12" s="607">
        <f t="shared" si="2"/>
        <v>3496</v>
      </c>
      <c r="S12" s="526" t="s">
        <v>413</v>
      </c>
      <c r="U12" s="1347">
        <v>234</v>
      </c>
      <c r="V12" s="1347">
        <v>116</v>
      </c>
      <c r="W12" s="1347">
        <v>0</v>
      </c>
      <c r="X12" s="257">
        <v>27</v>
      </c>
      <c r="Y12" s="257">
        <v>0</v>
      </c>
      <c r="Z12" s="257">
        <v>0</v>
      </c>
      <c r="AA12" s="257">
        <v>0</v>
      </c>
      <c r="AB12" s="257">
        <v>0</v>
      </c>
      <c r="AC12" s="1348">
        <f t="shared" si="0"/>
        <v>377</v>
      </c>
      <c r="AD12" s="1348"/>
      <c r="AE12" s="1331"/>
      <c r="AF12" s="257"/>
      <c r="AG12" s="1331"/>
      <c r="AH12" s="257"/>
      <c r="AI12" s="257"/>
      <c r="AJ12" s="257"/>
      <c r="AK12" s="257"/>
    </row>
    <row r="13" spans="1:38" ht="21" customHeight="1" x14ac:dyDescent="0.35">
      <c r="A13" s="525" t="s">
        <v>361</v>
      </c>
      <c r="B13" s="607">
        <v>105</v>
      </c>
      <c r="C13" s="607">
        <v>19</v>
      </c>
      <c r="D13" s="607">
        <v>18</v>
      </c>
      <c r="E13" s="607">
        <v>3</v>
      </c>
      <c r="F13" s="607">
        <f t="shared" si="1"/>
        <v>145</v>
      </c>
      <c r="G13" s="607">
        <v>14</v>
      </c>
      <c r="H13" s="607">
        <v>0</v>
      </c>
      <c r="I13" s="607">
        <v>0</v>
      </c>
      <c r="J13" s="607">
        <v>0</v>
      </c>
      <c r="K13" s="607">
        <v>0</v>
      </c>
      <c r="L13" s="607">
        <v>0</v>
      </c>
      <c r="M13" s="607">
        <v>0</v>
      </c>
      <c r="N13" s="607">
        <v>14</v>
      </c>
      <c r="O13" s="607">
        <v>0</v>
      </c>
      <c r="P13" s="607">
        <v>159</v>
      </c>
      <c r="Q13" s="607">
        <v>0</v>
      </c>
      <c r="R13" s="607">
        <f t="shared" si="2"/>
        <v>159</v>
      </c>
      <c r="S13" s="526" t="s">
        <v>414</v>
      </c>
      <c r="U13" s="1347">
        <v>34</v>
      </c>
      <c r="V13" s="1347">
        <v>9</v>
      </c>
      <c r="W13" s="1347">
        <v>0</v>
      </c>
      <c r="X13" s="257">
        <v>0</v>
      </c>
      <c r="Y13" s="1347">
        <v>0</v>
      </c>
      <c r="Z13" s="1347">
        <v>0</v>
      </c>
      <c r="AA13" s="1347">
        <v>0</v>
      </c>
      <c r="AB13" s="1347">
        <v>0</v>
      </c>
      <c r="AC13" s="1348">
        <f t="shared" si="0"/>
        <v>43</v>
      </c>
      <c r="AD13" s="1348"/>
      <c r="AE13" s="1331"/>
      <c r="AF13" s="257"/>
      <c r="AG13" s="1331"/>
      <c r="AH13" s="257"/>
      <c r="AI13" s="257"/>
      <c r="AJ13" s="257"/>
      <c r="AK13" s="257"/>
      <c r="AL13" s="257"/>
    </row>
    <row r="14" spans="1:38" ht="21" customHeight="1" x14ac:dyDescent="0.25">
      <c r="A14" s="525" t="s">
        <v>355</v>
      </c>
      <c r="B14" s="607">
        <v>13</v>
      </c>
      <c r="C14" s="607">
        <v>18</v>
      </c>
      <c r="D14" s="607">
        <v>0</v>
      </c>
      <c r="E14" s="607">
        <v>6</v>
      </c>
      <c r="F14" s="607">
        <f t="shared" si="1"/>
        <v>37</v>
      </c>
      <c r="G14" s="607">
        <v>4</v>
      </c>
      <c r="H14" s="607">
        <v>0</v>
      </c>
      <c r="I14" s="607">
        <v>0</v>
      </c>
      <c r="J14" s="607">
        <v>0</v>
      </c>
      <c r="K14" s="607">
        <v>0</v>
      </c>
      <c r="L14" s="607">
        <v>0</v>
      </c>
      <c r="M14" s="607">
        <v>0</v>
      </c>
      <c r="N14" s="607">
        <v>4</v>
      </c>
      <c r="O14" s="607">
        <v>0</v>
      </c>
      <c r="P14" s="607">
        <v>41</v>
      </c>
      <c r="Q14" s="607">
        <v>0</v>
      </c>
      <c r="R14" s="607">
        <f t="shared" si="2"/>
        <v>41</v>
      </c>
      <c r="S14" s="526" t="s">
        <v>415</v>
      </c>
      <c r="U14" s="161">
        <v>27</v>
      </c>
      <c r="V14" s="161">
        <v>0</v>
      </c>
      <c r="W14" s="161">
        <v>0</v>
      </c>
      <c r="X14" s="341">
        <v>0</v>
      </c>
      <c r="Y14">
        <v>0</v>
      </c>
      <c r="Z14">
        <v>0</v>
      </c>
      <c r="AA14">
        <v>0</v>
      </c>
      <c r="AB14">
        <v>0</v>
      </c>
      <c r="AC14" s="607">
        <f t="shared" si="0"/>
        <v>27</v>
      </c>
      <c r="AD14" s="607"/>
    </row>
    <row r="15" spans="1:38" ht="21" customHeight="1" x14ac:dyDescent="0.25">
      <c r="A15" s="525" t="s">
        <v>362</v>
      </c>
      <c r="B15" s="607">
        <v>138</v>
      </c>
      <c r="C15" s="607">
        <v>22</v>
      </c>
      <c r="D15" s="607">
        <v>61</v>
      </c>
      <c r="E15" s="607">
        <v>13</v>
      </c>
      <c r="F15" s="607">
        <f t="shared" si="1"/>
        <v>234</v>
      </c>
      <c r="G15" s="607">
        <v>116</v>
      </c>
      <c r="H15" s="607">
        <v>0</v>
      </c>
      <c r="I15" s="607">
        <v>27</v>
      </c>
      <c r="J15" s="607">
        <v>0</v>
      </c>
      <c r="K15" s="607">
        <v>0</v>
      </c>
      <c r="L15" s="607">
        <v>0</v>
      </c>
      <c r="M15" s="607">
        <f>SUM(I15:L15)</f>
        <v>27</v>
      </c>
      <c r="N15" s="607">
        <v>143</v>
      </c>
      <c r="O15" s="607">
        <v>0</v>
      </c>
      <c r="P15" s="607">
        <v>377</v>
      </c>
      <c r="Q15" s="607">
        <v>0</v>
      </c>
      <c r="R15" s="607">
        <f t="shared" si="2"/>
        <v>377</v>
      </c>
      <c r="S15" s="526" t="s">
        <v>416</v>
      </c>
      <c r="U15" s="161">
        <v>182</v>
      </c>
      <c r="V15" s="161">
        <v>11</v>
      </c>
      <c r="W15" s="161">
        <v>0</v>
      </c>
      <c r="X15" s="341">
        <v>0</v>
      </c>
      <c r="Y15">
        <v>0</v>
      </c>
      <c r="Z15">
        <v>0</v>
      </c>
      <c r="AA15">
        <v>0</v>
      </c>
      <c r="AB15">
        <v>0</v>
      </c>
      <c r="AC15" s="607">
        <f t="shared" si="0"/>
        <v>193</v>
      </c>
      <c r="AD15" s="607"/>
      <c r="AE15" s="433"/>
      <c r="AG15" s="433"/>
    </row>
    <row r="16" spans="1:38" ht="21" customHeight="1" x14ac:dyDescent="0.25">
      <c r="A16" s="525" t="s">
        <v>363</v>
      </c>
      <c r="B16" s="607">
        <v>15</v>
      </c>
      <c r="C16" s="607">
        <v>10</v>
      </c>
      <c r="D16" s="607">
        <v>0</v>
      </c>
      <c r="E16" s="607">
        <v>9</v>
      </c>
      <c r="F16" s="607">
        <f t="shared" si="1"/>
        <v>34</v>
      </c>
      <c r="G16" s="607">
        <v>9</v>
      </c>
      <c r="H16" s="607">
        <v>0</v>
      </c>
      <c r="I16" s="607">
        <v>0</v>
      </c>
      <c r="J16" s="607">
        <v>0</v>
      </c>
      <c r="K16" s="607">
        <v>0</v>
      </c>
      <c r="L16" s="607">
        <v>0</v>
      </c>
      <c r="M16" s="607">
        <v>0</v>
      </c>
      <c r="N16" s="607">
        <v>9</v>
      </c>
      <c r="O16" s="607">
        <v>0</v>
      </c>
      <c r="P16" s="607">
        <v>43</v>
      </c>
      <c r="Q16" s="607">
        <v>0</v>
      </c>
      <c r="R16" s="607">
        <f t="shared" si="2"/>
        <v>43</v>
      </c>
      <c r="S16" s="526" t="s">
        <v>417</v>
      </c>
      <c r="U16" s="161">
        <v>271</v>
      </c>
      <c r="V16" s="161">
        <v>9</v>
      </c>
      <c r="W16" s="161">
        <v>0</v>
      </c>
      <c r="X16" s="341">
        <v>0</v>
      </c>
      <c r="Y16" s="1131">
        <v>0</v>
      </c>
      <c r="Z16" s="1131">
        <v>0</v>
      </c>
      <c r="AA16" s="1131">
        <v>0</v>
      </c>
      <c r="AB16" s="1131">
        <v>0</v>
      </c>
      <c r="AC16" s="607">
        <f t="shared" si="0"/>
        <v>280</v>
      </c>
      <c r="AD16" s="607"/>
      <c r="AE16" s="1322"/>
      <c r="AF16" s="1131"/>
      <c r="AG16" s="1322"/>
      <c r="AH16" s="1131"/>
      <c r="AI16" s="1131"/>
      <c r="AJ16" s="1131"/>
      <c r="AK16" s="1131"/>
      <c r="AL16" s="1131"/>
    </row>
    <row r="17" spans="1:38" ht="21" customHeight="1" x14ac:dyDescent="0.25">
      <c r="A17" s="527" t="s">
        <v>158</v>
      </c>
      <c r="B17" s="607">
        <v>3</v>
      </c>
      <c r="C17" s="607">
        <v>7</v>
      </c>
      <c r="D17" s="607">
        <v>6</v>
      </c>
      <c r="E17" s="607">
        <v>11</v>
      </c>
      <c r="F17" s="607">
        <f t="shared" si="1"/>
        <v>27</v>
      </c>
      <c r="G17" s="607">
        <v>0</v>
      </c>
      <c r="H17" s="607">
        <v>0</v>
      </c>
      <c r="I17" s="607">
        <v>0</v>
      </c>
      <c r="J17" s="607">
        <v>0</v>
      </c>
      <c r="K17" s="607">
        <v>0</v>
      </c>
      <c r="L17" s="607">
        <v>0</v>
      </c>
      <c r="M17" s="607">
        <v>0</v>
      </c>
      <c r="N17" s="607">
        <v>0</v>
      </c>
      <c r="O17" s="607">
        <v>0</v>
      </c>
      <c r="P17" s="607">
        <v>27</v>
      </c>
      <c r="Q17" s="607">
        <v>0</v>
      </c>
      <c r="R17" s="607">
        <f t="shared" si="2"/>
        <v>27</v>
      </c>
      <c r="S17" s="526" t="s">
        <v>418</v>
      </c>
      <c r="U17" s="1345">
        <v>32</v>
      </c>
      <c r="V17" s="1345">
        <v>2</v>
      </c>
      <c r="W17" s="1345">
        <v>0</v>
      </c>
      <c r="X17" s="341">
        <v>0</v>
      </c>
      <c r="Y17" s="1132">
        <v>0</v>
      </c>
      <c r="Z17" s="1132">
        <v>0</v>
      </c>
      <c r="AA17" s="1132">
        <v>0</v>
      </c>
      <c r="AB17" s="1132">
        <v>0</v>
      </c>
      <c r="AC17" s="1346">
        <f t="shared" si="0"/>
        <v>34</v>
      </c>
      <c r="AD17" s="1346"/>
      <c r="AE17" s="1133"/>
      <c r="AF17" s="1132"/>
      <c r="AG17" s="1133"/>
      <c r="AH17" s="1132"/>
      <c r="AI17" s="1132"/>
      <c r="AJ17" s="1132"/>
      <c r="AK17" s="1132"/>
      <c r="AL17" s="1132"/>
    </row>
    <row r="18" spans="1:38" ht="21" customHeight="1" x14ac:dyDescent="0.25">
      <c r="A18" s="528" t="s">
        <v>309</v>
      </c>
      <c r="B18" s="607">
        <v>84</v>
      </c>
      <c r="C18" s="607">
        <v>42</v>
      </c>
      <c r="D18" s="607">
        <v>42</v>
      </c>
      <c r="E18" s="607">
        <v>14</v>
      </c>
      <c r="F18" s="607">
        <f>SUM(B18:E18)</f>
        <v>182</v>
      </c>
      <c r="G18" s="607">
        <v>11</v>
      </c>
      <c r="H18" s="607">
        <v>0</v>
      </c>
      <c r="I18" s="607">
        <v>0</v>
      </c>
      <c r="J18" s="607">
        <v>0</v>
      </c>
      <c r="K18" s="607">
        <v>0</v>
      </c>
      <c r="L18" s="607">
        <v>0</v>
      </c>
      <c r="M18" s="607">
        <v>0</v>
      </c>
      <c r="N18" s="607">
        <v>11</v>
      </c>
      <c r="O18" s="607">
        <v>0</v>
      </c>
      <c r="P18" s="607">
        <v>193</v>
      </c>
      <c r="Q18" s="607">
        <v>0</v>
      </c>
      <c r="R18" s="607">
        <f t="shared" si="2"/>
        <v>193</v>
      </c>
      <c r="S18" s="526" t="s">
        <v>419</v>
      </c>
      <c r="U18" s="161">
        <v>184</v>
      </c>
      <c r="V18" s="161">
        <v>0</v>
      </c>
      <c r="W18" s="161">
        <v>0</v>
      </c>
      <c r="X18" s="341">
        <v>0</v>
      </c>
      <c r="Y18">
        <v>0</v>
      </c>
      <c r="Z18">
        <v>1</v>
      </c>
      <c r="AA18">
        <v>0</v>
      </c>
      <c r="AB18">
        <v>0</v>
      </c>
      <c r="AC18" s="607">
        <f t="shared" si="0"/>
        <v>185</v>
      </c>
      <c r="AD18" s="607"/>
    </row>
    <row r="19" spans="1:38" ht="21" customHeight="1" x14ac:dyDescent="0.25">
      <c r="A19" s="528" t="s">
        <v>308</v>
      </c>
      <c r="B19" s="607">
        <v>83</v>
      </c>
      <c r="C19" s="607">
        <v>86</v>
      </c>
      <c r="D19" s="607">
        <v>17</v>
      </c>
      <c r="E19" s="607">
        <v>85</v>
      </c>
      <c r="F19" s="607">
        <f t="shared" si="1"/>
        <v>271</v>
      </c>
      <c r="G19" s="607">
        <v>9</v>
      </c>
      <c r="H19" s="607">
        <v>0</v>
      </c>
      <c r="I19" s="607">
        <v>0</v>
      </c>
      <c r="J19" s="607">
        <v>0</v>
      </c>
      <c r="K19" s="607">
        <v>0</v>
      </c>
      <c r="L19" s="607">
        <v>0</v>
      </c>
      <c r="M19" s="607">
        <v>0</v>
      </c>
      <c r="N19" s="607">
        <v>9</v>
      </c>
      <c r="O19" s="607">
        <v>0</v>
      </c>
      <c r="P19" s="607">
        <v>280</v>
      </c>
      <c r="Q19" s="607">
        <v>0</v>
      </c>
      <c r="R19" s="607">
        <f t="shared" si="2"/>
        <v>280</v>
      </c>
      <c r="S19" s="526" t="s">
        <v>420</v>
      </c>
      <c r="U19" s="161">
        <v>43</v>
      </c>
      <c r="V19" s="161">
        <v>3</v>
      </c>
      <c r="W19" s="1324">
        <v>0</v>
      </c>
      <c r="X19" s="341">
        <v>0</v>
      </c>
      <c r="Y19">
        <v>0</v>
      </c>
      <c r="Z19">
        <v>0</v>
      </c>
      <c r="AA19">
        <v>0</v>
      </c>
      <c r="AB19">
        <v>0</v>
      </c>
      <c r="AC19" s="607">
        <f t="shared" si="0"/>
        <v>46</v>
      </c>
      <c r="AD19" s="607"/>
      <c r="AE19" s="433"/>
      <c r="AG19" s="433"/>
    </row>
    <row r="20" spans="1:38" ht="21" customHeight="1" x14ac:dyDescent="0.25">
      <c r="A20" s="528" t="s">
        <v>364</v>
      </c>
      <c r="B20" s="607">
        <v>15</v>
      </c>
      <c r="C20" s="607">
        <v>9</v>
      </c>
      <c r="D20" s="607">
        <v>0</v>
      </c>
      <c r="E20" s="607">
        <v>8</v>
      </c>
      <c r="F20" s="607">
        <f t="shared" si="1"/>
        <v>32</v>
      </c>
      <c r="G20" s="607">
        <v>2</v>
      </c>
      <c r="H20" s="607">
        <v>0</v>
      </c>
      <c r="I20" s="607">
        <v>0</v>
      </c>
      <c r="J20" s="607">
        <v>0</v>
      </c>
      <c r="K20" s="607">
        <v>0</v>
      </c>
      <c r="L20" s="607">
        <v>0</v>
      </c>
      <c r="M20" s="607">
        <v>0</v>
      </c>
      <c r="N20" s="607">
        <v>2</v>
      </c>
      <c r="O20" s="607">
        <v>0</v>
      </c>
      <c r="P20" s="607">
        <v>34</v>
      </c>
      <c r="Q20" s="607">
        <v>0</v>
      </c>
      <c r="R20" s="607">
        <f t="shared" si="2"/>
        <v>34</v>
      </c>
      <c r="S20" s="526" t="s">
        <v>421</v>
      </c>
      <c r="U20" s="161">
        <v>1394</v>
      </c>
      <c r="V20" s="161">
        <v>1097</v>
      </c>
      <c r="W20" s="1324">
        <v>3</v>
      </c>
      <c r="X20" s="341">
        <v>958</v>
      </c>
      <c r="Y20" s="1131">
        <v>466</v>
      </c>
      <c r="Z20" s="1131">
        <v>40</v>
      </c>
      <c r="AA20" s="1131">
        <v>461</v>
      </c>
      <c r="AB20" s="1131">
        <v>1817</v>
      </c>
      <c r="AC20" s="607">
        <f t="shared" si="0"/>
        <v>6236</v>
      </c>
      <c r="AD20" s="607"/>
      <c r="AE20" s="1322"/>
      <c r="AF20" s="1131"/>
      <c r="AG20" s="1322"/>
      <c r="AH20" s="1131"/>
      <c r="AI20" s="1131"/>
      <c r="AJ20" s="1131"/>
      <c r="AK20" s="1131"/>
    </row>
    <row r="21" spans="1:38" ht="21" customHeight="1" x14ac:dyDescent="0.25">
      <c r="A21" s="528" t="s">
        <v>310</v>
      </c>
      <c r="B21" s="607">
        <v>61</v>
      </c>
      <c r="C21" s="607">
        <v>49</v>
      </c>
      <c r="D21" s="607">
        <v>33</v>
      </c>
      <c r="E21" s="607">
        <v>41</v>
      </c>
      <c r="F21" s="607">
        <f t="shared" si="1"/>
        <v>184</v>
      </c>
      <c r="G21" s="607">
        <v>0</v>
      </c>
      <c r="H21" s="607">
        <v>0</v>
      </c>
      <c r="I21" s="607">
        <v>0</v>
      </c>
      <c r="J21" s="607">
        <v>0</v>
      </c>
      <c r="K21" s="607">
        <v>1</v>
      </c>
      <c r="L21" s="607">
        <v>0</v>
      </c>
      <c r="M21" s="607">
        <f>SUM(I21:L21)</f>
        <v>1</v>
      </c>
      <c r="N21" s="607">
        <v>1</v>
      </c>
      <c r="O21" s="607">
        <v>0</v>
      </c>
      <c r="P21" s="607">
        <v>185</v>
      </c>
      <c r="Q21" s="607">
        <v>0</v>
      </c>
      <c r="R21" s="607">
        <f t="shared" si="2"/>
        <v>185</v>
      </c>
      <c r="S21" s="526" t="s">
        <v>422</v>
      </c>
      <c r="U21" s="161">
        <v>224</v>
      </c>
      <c r="V21" s="161">
        <v>133</v>
      </c>
      <c r="W21" s="1324">
        <v>0</v>
      </c>
      <c r="X21" s="341">
        <v>2</v>
      </c>
      <c r="Y21" s="1131">
        <v>0</v>
      </c>
      <c r="Z21">
        <v>0</v>
      </c>
      <c r="AA21">
        <v>4</v>
      </c>
      <c r="AB21">
        <v>2</v>
      </c>
      <c r="AC21" s="607">
        <f t="shared" si="0"/>
        <v>365</v>
      </c>
      <c r="AD21" s="607"/>
      <c r="AE21" s="433"/>
      <c r="AG21" s="433"/>
    </row>
    <row r="22" spans="1:38" ht="21" customHeight="1" x14ac:dyDescent="0.25">
      <c r="A22" s="528" t="s">
        <v>356</v>
      </c>
      <c r="B22" s="607">
        <v>19</v>
      </c>
      <c r="C22" s="607">
        <v>4</v>
      </c>
      <c r="D22" s="607">
        <v>12</v>
      </c>
      <c r="E22" s="607">
        <v>8</v>
      </c>
      <c r="F22" s="607">
        <f t="shared" si="1"/>
        <v>43</v>
      </c>
      <c r="G22" s="607">
        <v>3</v>
      </c>
      <c r="H22" s="607">
        <v>0</v>
      </c>
      <c r="I22" s="607">
        <v>0</v>
      </c>
      <c r="J22" s="607">
        <v>0</v>
      </c>
      <c r="K22" s="607">
        <v>0</v>
      </c>
      <c r="L22" s="607">
        <v>0</v>
      </c>
      <c r="M22" s="607">
        <v>0</v>
      </c>
      <c r="N22" s="607">
        <v>3</v>
      </c>
      <c r="O22" s="607">
        <v>0</v>
      </c>
      <c r="P22" s="607">
        <v>46</v>
      </c>
      <c r="Q22" s="607">
        <v>0</v>
      </c>
      <c r="R22" s="607">
        <f t="shared" si="2"/>
        <v>46</v>
      </c>
      <c r="S22" s="526" t="s">
        <v>423</v>
      </c>
      <c r="U22" s="161">
        <v>159</v>
      </c>
      <c r="V22" s="161">
        <v>39</v>
      </c>
      <c r="W22" s="1324">
        <v>0</v>
      </c>
      <c r="X22" s="341">
        <v>0</v>
      </c>
      <c r="Y22" s="1131">
        <v>0</v>
      </c>
      <c r="Z22">
        <v>0</v>
      </c>
      <c r="AA22">
        <v>0</v>
      </c>
      <c r="AB22">
        <v>0</v>
      </c>
      <c r="AC22" s="607">
        <f t="shared" si="0"/>
        <v>198</v>
      </c>
      <c r="AD22" s="607"/>
      <c r="AE22" s="433"/>
      <c r="AG22" s="433"/>
    </row>
    <row r="23" spans="1:38" ht="21" customHeight="1" x14ac:dyDescent="0.25">
      <c r="A23" s="529" t="s">
        <v>82</v>
      </c>
      <c r="B23" s="607">
        <v>811</v>
      </c>
      <c r="C23" s="607">
        <v>112</v>
      </c>
      <c r="D23" s="607">
        <v>331</v>
      </c>
      <c r="E23" s="607">
        <v>140</v>
      </c>
      <c r="F23" s="607">
        <f t="shared" si="1"/>
        <v>1394</v>
      </c>
      <c r="G23" s="607">
        <v>1097</v>
      </c>
      <c r="H23" s="607">
        <v>3</v>
      </c>
      <c r="I23" s="607">
        <v>958</v>
      </c>
      <c r="J23" s="607">
        <v>466</v>
      </c>
      <c r="K23" s="607">
        <v>40</v>
      </c>
      <c r="L23" s="607">
        <v>461</v>
      </c>
      <c r="M23" s="607">
        <f>SUM(I23:L23)</f>
        <v>1925</v>
      </c>
      <c r="N23" s="607">
        <v>3025</v>
      </c>
      <c r="O23" s="607">
        <v>1817</v>
      </c>
      <c r="P23" s="607">
        <v>6236</v>
      </c>
      <c r="Q23" s="607">
        <v>28</v>
      </c>
      <c r="R23" s="607">
        <f t="shared" si="2"/>
        <v>6264</v>
      </c>
      <c r="S23" s="526" t="s">
        <v>424</v>
      </c>
      <c r="U23" s="161">
        <v>250</v>
      </c>
      <c r="V23" s="161">
        <v>99</v>
      </c>
      <c r="W23" s="1324">
        <v>1</v>
      </c>
      <c r="X23" s="341">
        <v>5</v>
      </c>
      <c r="Y23" s="1131">
        <v>0</v>
      </c>
      <c r="Z23">
        <v>0</v>
      </c>
      <c r="AA23">
        <v>5</v>
      </c>
      <c r="AB23">
        <v>42</v>
      </c>
      <c r="AC23" s="607">
        <f t="shared" si="0"/>
        <v>402</v>
      </c>
      <c r="AD23" s="607"/>
      <c r="AE23" s="433"/>
      <c r="AG23" s="433"/>
    </row>
    <row r="24" spans="1:38" ht="21" customHeight="1" x14ac:dyDescent="0.25">
      <c r="A24" s="528" t="s">
        <v>163</v>
      </c>
      <c r="B24" s="607">
        <v>77</v>
      </c>
      <c r="C24" s="607">
        <v>67</v>
      </c>
      <c r="D24" s="607">
        <v>0</v>
      </c>
      <c r="E24" s="607">
        <v>80</v>
      </c>
      <c r="F24" s="607">
        <f t="shared" si="1"/>
        <v>224</v>
      </c>
      <c r="G24" s="607">
        <v>133</v>
      </c>
      <c r="H24" s="607">
        <v>0</v>
      </c>
      <c r="I24" s="607">
        <v>2</v>
      </c>
      <c r="J24" s="607">
        <v>0</v>
      </c>
      <c r="K24" s="607">
        <v>0</v>
      </c>
      <c r="L24" s="607">
        <v>4</v>
      </c>
      <c r="M24" s="607">
        <f>SUM(I24:L24)</f>
        <v>6</v>
      </c>
      <c r="N24" s="607">
        <v>139</v>
      </c>
      <c r="O24" s="607">
        <v>2</v>
      </c>
      <c r="P24" s="607">
        <v>365</v>
      </c>
      <c r="Q24" s="607">
        <v>0</v>
      </c>
      <c r="R24" s="607">
        <f t="shared" si="2"/>
        <v>365</v>
      </c>
      <c r="S24" s="526" t="s">
        <v>425</v>
      </c>
      <c r="U24" s="161">
        <v>408</v>
      </c>
      <c r="V24" s="161">
        <v>47</v>
      </c>
      <c r="W24" s="1324">
        <v>0</v>
      </c>
      <c r="X24" s="341">
        <v>0</v>
      </c>
      <c r="Y24" s="1131">
        <v>0</v>
      </c>
      <c r="Z24">
        <v>0</v>
      </c>
      <c r="AA24">
        <v>0</v>
      </c>
      <c r="AB24">
        <v>0</v>
      </c>
      <c r="AC24" s="607">
        <f t="shared" si="0"/>
        <v>455</v>
      </c>
      <c r="AD24" s="607"/>
      <c r="AE24" s="433"/>
      <c r="AG24" s="433"/>
    </row>
    <row r="25" spans="1:38" ht="21" customHeight="1" thickBot="1" x14ac:dyDescent="0.3">
      <c r="A25" s="531" t="s">
        <v>164</v>
      </c>
      <c r="B25" s="607">
        <v>112</v>
      </c>
      <c r="C25" s="607">
        <v>19</v>
      </c>
      <c r="D25" s="607">
        <v>0</v>
      </c>
      <c r="E25" s="607">
        <v>28</v>
      </c>
      <c r="F25" s="607">
        <f t="shared" si="1"/>
        <v>159</v>
      </c>
      <c r="G25" s="607">
        <v>39</v>
      </c>
      <c r="H25" s="607">
        <v>0</v>
      </c>
      <c r="I25" s="607">
        <v>0</v>
      </c>
      <c r="J25" s="607">
        <v>0</v>
      </c>
      <c r="K25" s="607">
        <v>0</v>
      </c>
      <c r="L25" s="607">
        <v>0</v>
      </c>
      <c r="M25" s="607">
        <v>0</v>
      </c>
      <c r="N25" s="607">
        <v>39</v>
      </c>
      <c r="O25" s="607">
        <v>0</v>
      </c>
      <c r="P25" s="607">
        <v>198</v>
      </c>
      <c r="Q25" s="607">
        <v>0</v>
      </c>
      <c r="R25" s="607">
        <f t="shared" si="2"/>
        <v>198</v>
      </c>
      <c r="S25" s="532" t="s">
        <v>426</v>
      </c>
      <c r="U25" s="161">
        <v>474</v>
      </c>
      <c r="V25" s="161">
        <v>139</v>
      </c>
      <c r="W25" s="1324">
        <v>21</v>
      </c>
      <c r="X25" s="341">
        <v>2</v>
      </c>
      <c r="Y25" s="1131">
        <v>5</v>
      </c>
      <c r="Z25">
        <v>7</v>
      </c>
      <c r="AA25">
        <v>39</v>
      </c>
      <c r="AB25">
        <v>241</v>
      </c>
      <c r="AC25" s="1081">
        <f t="shared" si="0"/>
        <v>928</v>
      </c>
      <c r="AD25" s="1081"/>
      <c r="AE25" s="433"/>
      <c r="AG25" s="433"/>
    </row>
    <row r="26" spans="1:38" ht="21" customHeight="1" x14ac:dyDescent="0.35">
      <c r="A26" s="550" t="s">
        <v>562</v>
      </c>
      <c r="B26" s="607">
        <v>101</v>
      </c>
      <c r="C26" s="607">
        <v>10</v>
      </c>
      <c r="D26" s="607">
        <v>66</v>
      </c>
      <c r="E26" s="607">
        <v>73</v>
      </c>
      <c r="F26" s="607">
        <f t="shared" si="1"/>
        <v>250</v>
      </c>
      <c r="G26" s="607">
        <v>99</v>
      </c>
      <c r="H26" s="607">
        <v>1</v>
      </c>
      <c r="I26" s="607">
        <v>5</v>
      </c>
      <c r="J26" s="607">
        <v>0</v>
      </c>
      <c r="K26" s="607">
        <v>0</v>
      </c>
      <c r="L26" s="607">
        <v>5</v>
      </c>
      <c r="M26" s="607">
        <f>SUM(I26:L26)</f>
        <v>10</v>
      </c>
      <c r="N26" s="607">
        <v>110</v>
      </c>
      <c r="O26" s="607">
        <v>42</v>
      </c>
      <c r="P26" s="607">
        <v>402</v>
      </c>
      <c r="Q26" s="607">
        <v>3</v>
      </c>
      <c r="R26" s="607">
        <f t="shared" si="2"/>
        <v>405</v>
      </c>
      <c r="S26" s="551" t="s">
        <v>563</v>
      </c>
      <c r="U26" s="1308">
        <v>7806</v>
      </c>
      <c r="V26" s="1308">
        <v>2637</v>
      </c>
      <c r="W26" s="1324">
        <v>30</v>
      </c>
      <c r="X26" s="341">
        <v>1019</v>
      </c>
      <c r="Y26" s="1131">
        <v>562</v>
      </c>
      <c r="Z26">
        <v>140</v>
      </c>
      <c r="AA26">
        <v>634</v>
      </c>
      <c r="AB26">
        <v>2311</v>
      </c>
      <c r="AC26" s="1270">
        <f t="shared" si="0"/>
        <v>15139</v>
      </c>
      <c r="AD26" s="1270"/>
      <c r="AE26" s="433"/>
      <c r="AG26" s="433"/>
    </row>
    <row r="27" spans="1:38" s="454" customFormat="1" ht="21" customHeight="1" x14ac:dyDescent="0.35">
      <c r="A27" s="1082" t="s">
        <v>617</v>
      </c>
      <c r="B27" s="607">
        <v>259</v>
      </c>
      <c r="C27" s="607">
        <v>101</v>
      </c>
      <c r="D27" s="607">
        <v>4</v>
      </c>
      <c r="E27" s="607">
        <v>44</v>
      </c>
      <c r="F27" s="607">
        <f t="shared" si="1"/>
        <v>408</v>
      </c>
      <c r="G27" s="607">
        <v>47</v>
      </c>
      <c r="H27" s="607">
        <v>0</v>
      </c>
      <c r="I27" s="607">
        <v>0</v>
      </c>
      <c r="J27" s="607">
        <v>0</v>
      </c>
      <c r="K27" s="607">
        <v>0</v>
      </c>
      <c r="L27" s="607">
        <v>0</v>
      </c>
      <c r="M27" s="607">
        <v>0</v>
      </c>
      <c r="N27" s="607">
        <v>47</v>
      </c>
      <c r="O27" s="607">
        <v>0</v>
      </c>
      <c r="P27" s="607">
        <v>455</v>
      </c>
      <c r="Q27" s="607">
        <v>0</v>
      </c>
      <c r="R27" s="607">
        <f t="shared" si="2"/>
        <v>455</v>
      </c>
      <c r="S27" s="1083" t="s">
        <v>681</v>
      </c>
      <c r="U27" s="1308"/>
      <c r="V27" s="1308"/>
      <c r="W27" s="1324"/>
      <c r="X27" s="341"/>
      <c r="Y27" s="1131"/>
      <c r="Z27" s="1131"/>
      <c r="AA27" s="1131"/>
      <c r="AB27" s="1131"/>
      <c r="AC27" s="1325"/>
      <c r="AD27" s="1325"/>
      <c r="AE27" s="1322"/>
      <c r="AF27" s="1131"/>
      <c r="AG27" s="1322"/>
      <c r="AH27" s="1131"/>
      <c r="AI27" s="1131"/>
      <c r="AJ27" s="1131"/>
      <c r="AK27" s="1131"/>
    </row>
    <row r="28" spans="1:38" s="459" customFormat="1" ht="21" customHeight="1" thickBot="1" x14ac:dyDescent="0.4">
      <c r="A28" s="1084" t="s">
        <v>919</v>
      </c>
      <c r="B28" s="1081">
        <v>207</v>
      </c>
      <c r="C28" s="1081">
        <v>43</v>
      </c>
      <c r="D28" s="1081">
        <v>10</v>
      </c>
      <c r="E28" s="1081">
        <v>214</v>
      </c>
      <c r="F28" s="1081">
        <f t="shared" si="1"/>
        <v>474</v>
      </c>
      <c r="G28" s="1081">
        <v>139</v>
      </c>
      <c r="H28" s="1081">
        <v>21</v>
      </c>
      <c r="I28" s="1081">
        <v>2</v>
      </c>
      <c r="J28" s="1081">
        <v>5</v>
      </c>
      <c r="K28" s="1081">
        <v>7</v>
      </c>
      <c r="L28" s="1081">
        <v>39</v>
      </c>
      <c r="M28" s="1081">
        <f>SUM(I28:L28)</f>
        <v>53</v>
      </c>
      <c r="N28" s="1081">
        <v>213</v>
      </c>
      <c r="O28" s="1081">
        <v>241</v>
      </c>
      <c r="P28" s="1081">
        <v>928</v>
      </c>
      <c r="Q28" s="1081">
        <v>0</v>
      </c>
      <c r="R28" s="1081">
        <f t="shared" si="2"/>
        <v>928</v>
      </c>
      <c r="S28" s="1085" t="s">
        <v>918</v>
      </c>
      <c r="T28" s="459">
        <v>6521</v>
      </c>
      <c r="U28" s="1308">
        <v>3754</v>
      </c>
      <c r="V28" s="1308">
        <v>2758</v>
      </c>
      <c r="W28" s="1324">
        <v>5961</v>
      </c>
      <c r="X28" s="341">
        <v>18994</v>
      </c>
      <c r="Y28" s="1131">
        <v>10138</v>
      </c>
      <c r="Z28" s="459">
        <v>78</v>
      </c>
      <c r="AA28" s="459">
        <v>955</v>
      </c>
      <c r="AB28" s="459">
        <v>388</v>
      </c>
      <c r="AC28" s="1270">
        <v>192</v>
      </c>
      <c r="AD28" s="1270">
        <v>715</v>
      </c>
      <c r="AE28" s="459">
        <v>2250</v>
      </c>
      <c r="AF28" s="459">
        <v>12466</v>
      </c>
      <c r="AG28" s="459">
        <v>1344</v>
      </c>
      <c r="AH28" s="459">
        <v>32802</v>
      </c>
      <c r="AI28" s="459">
        <v>126</v>
      </c>
      <c r="AJ28" s="459">
        <v>32928</v>
      </c>
    </row>
    <row r="29" spans="1:38" s="464" customFormat="1" ht="21" customHeight="1" thickBot="1" x14ac:dyDescent="0.4">
      <c r="A29" s="553" t="s">
        <v>550</v>
      </c>
      <c r="B29" s="572">
        <f>SUM(B9:B28)</f>
        <v>3202</v>
      </c>
      <c r="C29" s="572">
        <f t="shared" ref="C29:O29" si="3">SUM(C9:C28)</f>
        <v>1267</v>
      </c>
      <c r="D29" s="554">
        <f t="shared" si="3"/>
        <v>737</v>
      </c>
      <c r="E29" s="554">
        <f t="shared" si="3"/>
        <v>2600</v>
      </c>
      <c r="F29" s="554">
        <f>SUM(B29:E29)</f>
        <v>7806</v>
      </c>
      <c r="G29" s="554">
        <f t="shared" si="3"/>
        <v>2637</v>
      </c>
      <c r="H29" s="554">
        <f t="shared" si="3"/>
        <v>30</v>
      </c>
      <c r="I29" s="554">
        <f t="shared" si="3"/>
        <v>1019</v>
      </c>
      <c r="J29" s="554">
        <f t="shared" si="3"/>
        <v>562</v>
      </c>
      <c r="K29" s="554">
        <f t="shared" si="3"/>
        <v>140</v>
      </c>
      <c r="L29" s="554">
        <f t="shared" si="3"/>
        <v>634</v>
      </c>
      <c r="M29" s="554">
        <f>SUM(M9:M28)</f>
        <v>2355</v>
      </c>
      <c r="N29" s="554">
        <f t="shared" si="3"/>
        <v>5022</v>
      </c>
      <c r="O29" s="554">
        <f t="shared" si="3"/>
        <v>2311</v>
      </c>
      <c r="P29" s="554">
        <v>15136</v>
      </c>
      <c r="Q29" s="554">
        <f>SUM(Q9:Q28)</f>
        <v>90</v>
      </c>
      <c r="R29" s="554">
        <f t="shared" si="2"/>
        <v>15226</v>
      </c>
      <c r="S29" s="555" t="s">
        <v>682</v>
      </c>
      <c r="T29" s="464">
        <v>3200</v>
      </c>
      <c r="U29" s="1309">
        <v>1267</v>
      </c>
      <c r="V29" s="1309">
        <v>737</v>
      </c>
      <c r="W29" s="1323">
        <v>2599</v>
      </c>
      <c r="X29" s="1296">
        <v>7803</v>
      </c>
      <c r="Y29" s="464">
        <v>2637</v>
      </c>
      <c r="Z29" s="464">
        <v>30</v>
      </c>
      <c r="AA29" s="464">
        <v>1019</v>
      </c>
      <c r="AB29" s="464">
        <v>562</v>
      </c>
      <c r="AC29" s="1297">
        <v>140</v>
      </c>
      <c r="AD29" s="1297">
        <v>634</v>
      </c>
      <c r="AE29" s="464">
        <v>2355</v>
      </c>
      <c r="AF29" s="464">
        <v>5022</v>
      </c>
      <c r="AG29" s="464">
        <v>2311</v>
      </c>
      <c r="AH29" s="464">
        <v>15136</v>
      </c>
      <c r="AI29" s="464">
        <v>90</v>
      </c>
      <c r="AJ29" s="464">
        <v>15226</v>
      </c>
    </row>
    <row r="30" spans="1:38" ht="21" customHeight="1" thickBot="1" x14ac:dyDescent="0.4">
      <c r="A30" s="556" t="s">
        <v>696</v>
      </c>
      <c r="B30" s="557">
        <v>14398</v>
      </c>
      <c r="C30" s="557">
        <v>9232</v>
      </c>
      <c r="D30" s="557">
        <v>786</v>
      </c>
      <c r="E30" s="557">
        <v>2259</v>
      </c>
      <c r="F30" s="554">
        <f>SUM(B30:E30)</f>
        <v>26675</v>
      </c>
      <c r="G30" s="557">
        <v>30510</v>
      </c>
      <c r="H30" s="557">
        <v>472</v>
      </c>
      <c r="I30" s="557">
        <v>926</v>
      </c>
      <c r="J30" s="557">
        <v>501</v>
      </c>
      <c r="K30" s="557">
        <v>453</v>
      </c>
      <c r="L30" s="557">
        <v>1722</v>
      </c>
      <c r="M30" s="554">
        <f>SUM(I30:L30)</f>
        <v>3602</v>
      </c>
      <c r="N30" s="554">
        <v>34584</v>
      </c>
      <c r="O30" s="557">
        <v>3586</v>
      </c>
      <c r="P30" s="554">
        <v>64847</v>
      </c>
      <c r="Q30" s="557">
        <v>2636</v>
      </c>
      <c r="R30" s="557">
        <f>SUM(P30:Q30)</f>
        <v>67483</v>
      </c>
      <c r="S30" s="558" t="s">
        <v>859</v>
      </c>
      <c r="T30" s="447">
        <v>14398</v>
      </c>
      <c r="U30" s="1349">
        <v>9232</v>
      </c>
      <c r="V30" s="1350">
        <v>786</v>
      </c>
      <c r="W30" s="1351">
        <v>2259</v>
      </c>
      <c r="X30" s="257">
        <v>26675</v>
      </c>
      <c r="Y30" s="1312">
        <v>30510</v>
      </c>
      <c r="Z30" s="257">
        <v>472</v>
      </c>
      <c r="AA30" s="257">
        <v>926</v>
      </c>
      <c r="AB30" s="257">
        <v>501</v>
      </c>
      <c r="AC30" s="1331">
        <v>453</v>
      </c>
      <c r="AD30" s="1331">
        <v>1724</v>
      </c>
      <c r="AE30" s="1331">
        <v>3604</v>
      </c>
      <c r="AF30" s="1331">
        <v>34586</v>
      </c>
      <c r="AG30" s="1331">
        <v>3586</v>
      </c>
      <c r="AH30" s="1331">
        <v>64847</v>
      </c>
      <c r="AI30" s="1331">
        <v>2636</v>
      </c>
      <c r="AJ30" s="1331">
        <v>67483</v>
      </c>
      <c r="AK30" s="1331"/>
    </row>
    <row r="31" spans="1:38" ht="21" customHeight="1" thickBot="1" x14ac:dyDescent="0.4">
      <c r="A31" s="533" t="s">
        <v>618</v>
      </c>
      <c r="B31" s="559">
        <v>24121</v>
      </c>
      <c r="C31" s="559">
        <v>14253</v>
      </c>
      <c r="D31" s="559">
        <v>4281</v>
      </c>
      <c r="E31" s="559">
        <v>10820</v>
      </c>
      <c r="F31" s="557">
        <f>SUM(B31:E31)</f>
        <v>53475</v>
      </c>
      <c r="G31" s="559">
        <v>43285</v>
      </c>
      <c r="H31" s="559">
        <v>580</v>
      </c>
      <c r="I31" s="559">
        <v>2900</v>
      </c>
      <c r="J31" s="559">
        <v>1451</v>
      </c>
      <c r="K31" s="559">
        <v>785</v>
      </c>
      <c r="L31" s="559">
        <v>3073</v>
      </c>
      <c r="M31" s="554">
        <f>SUM(I31:L31)</f>
        <v>8209</v>
      </c>
      <c r="N31" s="557">
        <v>52072</v>
      </c>
      <c r="O31" s="559">
        <v>7241</v>
      </c>
      <c r="P31" s="557">
        <v>112785</v>
      </c>
      <c r="Q31" s="559">
        <v>2852</v>
      </c>
      <c r="R31" s="559">
        <v>115637</v>
      </c>
      <c r="S31" s="508" t="s">
        <v>697</v>
      </c>
      <c r="T31" s="1270">
        <f t="shared" ref="T31:AJ31" si="4">SUM(T28:T30)</f>
        <v>24119</v>
      </c>
      <c r="U31" s="1401">
        <f t="shared" si="4"/>
        <v>14253</v>
      </c>
      <c r="V31" s="1401">
        <f t="shared" si="4"/>
        <v>4281</v>
      </c>
      <c r="W31" s="1327">
        <f t="shared" si="4"/>
        <v>10819</v>
      </c>
      <c r="X31" s="1270">
        <f t="shared" si="4"/>
        <v>53472</v>
      </c>
      <c r="Y31" s="1270">
        <f t="shared" si="4"/>
        <v>43285</v>
      </c>
      <c r="Z31" s="1270">
        <f t="shared" si="4"/>
        <v>580</v>
      </c>
      <c r="AA31" s="1270">
        <f t="shared" si="4"/>
        <v>2900</v>
      </c>
      <c r="AB31" s="1270">
        <f t="shared" si="4"/>
        <v>1451</v>
      </c>
      <c r="AC31" s="1325">
        <f t="shared" si="4"/>
        <v>785</v>
      </c>
      <c r="AD31" s="1325">
        <f t="shared" si="4"/>
        <v>3073</v>
      </c>
      <c r="AE31" s="1325">
        <f t="shared" si="4"/>
        <v>8209</v>
      </c>
      <c r="AF31" s="1325">
        <f t="shared" si="4"/>
        <v>52074</v>
      </c>
      <c r="AG31" s="1325">
        <f t="shared" si="4"/>
        <v>7241</v>
      </c>
      <c r="AH31" s="1325">
        <f t="shared" si="4"/>
        <v>112785</v>
      </c>
      <c r="AI31" s="1325">
        <f t="shared" si="4"/>
        <v>2852</v>
      </c>
      <c r="AJ31" s="1325">
        <f t="shared" si="4"/>
        <v>115637</v>
      </c>
      <c r="AK31" s="433"/>
    </row>
    <row r="32" spans="1:38" ht="15.75" customHeight="1" thickBot="1" x14ac:dyDescent="0.4">
      <c r="A32" s="560" t="s">
        <v>623</v>
      </c>
      <c r="B32" s="561"/>
      <c r="C32" s="561"/>
      <c r="D32" s="561"/>
      <c r="E32" s="561"/>
      <c r="F32" s="561"/>
      <c r="G32" s="561"/>
      <c r="H32" s="561"/>
      <c r="I32" s="561"/>
      <c r="J32" s="561"/>
      <c r="K32" s="561"/>
      <c r="L32" s="561"/>
      <c r="M32" s="561"/>
      <c r="N32" s="561"/>
      <c r="O32" s="561"/>
      <c r="P32" s="562"/>
      <c r="Q32" s="562"/>
      <c r="R32" s="561"/>
      <c r="S32" s="496" t="s">
        <v>552</v>
      </c>
      <c r="T32" s="257">
        <v>3601</v>
      </c>
      <c r="U32" s="1383">
        <v>2085</v>
      </c>
      <c r="V32" s="1383">
        <v>2288</v>
      </c>
      <c r="W32" s="1383">
        <v>5912</v>
      </c>
      <c r="X32" s="1383">
        <v>13886</v>
      </c>
      <c r="Y32" s="1383">
        <v>9395</v>
      </c>
      <c r="Z32" s="1383">
        <v>520</v>
      </c>
      <c r="AA32" s="1383">
        <v>2459</v>
      </c>
      <c r="AB32" s="1383">
        <v>1283</v>
      </c>
      <c r="AC32" s="1383">
        <v>915</v>
      </c>
      <c r="AD32" s="1383">
        <v>1408</v>
      </c>
      <c r="AE32" s="1383">
        <v>6065</v>
      </c>
      <c r="AF32" s="1383">
        <v>15980</v>
      </c>
      <c r="AG32" s="1383">
        <v>6962</v>
      </c>
      <c r="AH32" s="1383">
        <v>36828</v>
      </c>
      <c r="AI32" s="1383">
        <v>342</v>
      </c>
      <c r="AJ32" s="1383">
        <v>37170</v>
      </c>
      <c r="AK32" s="1383"/>
      <c r="AL32" s="1157"/>
    </row>
    <row r="33" spans="1:38" ht="21" customHeight="1" x14ac:dyDescent="0.25">
      <c r="A33" s="497" t="s">
        <v>103</v>
      </c>
      <c r="B33" s="994">
        <v>153</v>
      </c>
      <c r="C33" s="994">
        <v>59</v>
      </c>
      <c r="D33" s="994">
        <v>23</v>
      </c>
      <c r="E33" s="994">
        <v>196</v>
      </c>
      <c r="F33" s="994">
        <f t="shared" ref="F33:F46" si="5">SUM(B33:E33)</f>
        <v>431</v>
      </c>
      <c r="G33" s="994">
        <v>109</v>
      </c>
      <c r="H33" s="994">
        <v>46</v>
      </c>
      <c r="I33" s="994">
        <v>0</v>
      </c>
      <c r="J33" s="994">
        <v>0</v>
      </c>
      <c r="K33" s="994">
        <v>1</v>
      </c>
      <c r="L33" s="994">
        <v>0</v>
      </c>
      <c r="M33" s="994">
        <f t="shared" ref="M33:M44" si="6">SUM(I33:L33)</f>
        <v>1</v>
      </c>
      <c r="N33" s="994">
        <v>156</v>
      </c>
      <c r="O33" s="994">
        <v>3</v>
      </c>
      <c r="P33" s="994">
        <v>590</v>
      </c>
      <c r="Q33" s="994">
        <v>4</v>
      </c>
      <c r="R33" s="994">
        <f t="shared" ref="R33:R46" si="7">SUM(P33:Q33)</f>
        <v>594</v>
      </c>
      <c r="S33" s="563" t="s">
        <v>390</v>
      </c>
      <c r="T33" s="1310">
        <v>1</v>
      </c>
      <c r="U33" s="1381">
        <v>1</v>
      </c>
      <c r="V33" s="1381">
        <v>0</v>
      </c>
      <c r="W33" s="1381">
        <v>2</v>
      </c>
      <c r="X33" s="1291">
        <v>4</v>
      </c>
      <c r="Y33" s="1381">
        <v>1</v>
      </c>
      <c r="Z33" s="1381">
        <v>0</v>
      </c>
      <c r="AA33" s="1381">
        <v>0</v>
      </c>
      <c r="AB33" s="1381">
        <v>0</v>
      </c>
      <c r="AC33" s="1381">
        <v>15</v>
      </c>
      <c r="AD33" s="1381">
        <v>0</v>
      </c>
      <c r="AE33" s="1381">
        <v>15</v>
      </c>
      <c r="AF33" s="1381">
        <v>16</v>
      </c>
      <c r="AG33" s="1381">
        <v>0</v>
      </c>
      <c r="AH33" s="1381">
        <v>20</v>
      </c>
      <c r="AI33" s="1381">
        <v>0</v>
      </c>
      <c r="AJ33" s="1381">
        <v>20</v>
      </c>
      <c r="AK33" s="1381"/>
      <c r="AL33" s="1157"/>
    </row>
    <row r="34" spans="1:38" ht="21" customHeight="1" x14ac:dyDescent="0.25">
      <c r="A34" s="501" t="s">
        <v>36</v>
      </c>
      <c r="B34" s="564">
        <v>441</v>
      </c>
      <c r="C34" s="564">
        <v>120</v>
      </c>
      <c r="D34" s="564">
        <v>53</v>
      </c>
      <c r="E34" s="564">
        <v>309</v>
      </c>
      <c r="F34" s="564">
        <f t="shared" si="5"/>
        <v>923</v>
      </c>
      <c r="G34" s="564">
        <v>735</v>
      </c>
      <c r="H34" s="564">
        <v>76</v>
      </c>
      <c r="I34" s="564">
        <v>51</v>
      </c>
      <c r="J34" s="564">
        <v>1</v>
      </c>
      <c r="K34" s="564">
        <v>11</v>
      </c>
      <c r="L34" s="564">
        <v>37</v>
      </c>
      <c r="M34" s="541">
        <f t="shared" si="6"/>
        <v>100</v>
      </c>
      <c r="N34" s="994">
        <v>911</v>
      </c>
      <c r="O34" s="564">
        <v>1014</v>
      </c>
      <c r="P34" s="545">
        <v>2848</v>
      </c>
      <c r="Q34" s="546">
        <v>79</v>
      </c>
      <c r="R34" s="541">
        <f t="shared" si="7"/>
        <v>2927</v>
      </c>
      <c r="S34" s="565" t="s">
        <v>392</v>
      </c>
      <c r="T34" s="1313">
        <f t="shared" ref="T34:AJ34" si="8">SUM(T31:T33)</f>
        <v>27721</v>
      </c>
      <c r="U34" s="1382">
        <f t="shared" si="8"/>
        <v>16339</v>
      </c>
      <c r="V34" s="1382">
        <f t="shared" si="8"/>
        <v>6569</v>
      </c>
      <c r="W34" s="1382">
        <f t="shared" si="8"/>
        <v>16733</v>
      </c>
      <c r="X34" s="1369">
        <f t="shared" si="8"/>
        <v>67362</v>
      </c>
      <c r="Y34" s="1369">
        <f t="shared" si="8"/>
        <v>52681</v>
      </c>
      <c r="Z34" s="1369">
        <f t="shared" si="8"/>
        <v>1100</v>
      </c>
      <c r="AA34" s="1369">
        <f t="shared" si="8"/>
        <v>5359</v>
      </c>
      <c r="AB34" s="1369">
        <f t="shared" si="8"/>
        <v>2734</v>
      </c>
      <c r="AC34" s="1380">
        <f t="shared" si="8"/>
        <v>1715</v>
      </c>
      <c r="AD34" s="1380">
        <f t="shared" si="8"/>
        <v>4481</v>
      </c>
      <c r="AE34" s="1380">
        <f t="shared" si="8"/>
        <v>14289</v>
      </c>
      <c r="AF34" s="1380">
        <f t="shared" si="8"/>
        <v>68070</v>
      </c>
      <c r="AG34" s="1380">
        <f t="shared" si="8"/>
        <v>14203</v>
      </c>
      <c r="AH34" s="1380">
        <f t="shared" si="8"/>
        <v>149633</v>
      </c>
      <c r="AI34" s="1380">
        <f t="shared" si="8"/>
        <v>3194</v>
      </c>
      <c r="AJ34" s="1380">
        <f t="shared" si="8"/>
        <v>152827</v>
      </c>
      <c r="AK34" s="1380"/>
    </row>
    <row r="35" spans="1:38" ht="21" customHeight="1" x14ac:dyDescent="0.35">
      <c r="A35" s="501" t="s">
        <v>123</v>
      </c>
      <c r="B35" s="564">
        <v>665</v>
      </c>
      <c r="C35" s="564">
        <v>59</v>
      </c>
      <c r="D35" s="564">
        <v>174</v>
      </c>
      <c r="E35" s="564">
        <v>647</v>
      </c>
      <c r="F35" s="564">
        <f t="shared" si="5"/>
        <v>1545</v>
      </c>
      <c r="G35" s="564">
        <v>107</v>
      </c>
      <c r="H35" s="564">
        <v>0</v>
      </c>
      <c r="I35" s="564">
        <v>243</v>
      </c>
      <c r="J35" s="564">
        <v>284</v>
      </c>
      <c r="K35" s="564">
        <v>593</v>
      </c>
      <c r="L35" s="564">
        <v>97</v>
      </c>
      <c r="M35" s="541">
        <f t="shared" si="6"/>
        <v>1217</v>
      </c>
      <c r="N35" s="994">
        <v>1324</v>
      </c>
      <c r="O35" s="564">
        <v>1063</v>
      </c>
      <c r="P35" s="545">
        <v>3932</v>
      </c>
      <c r="Q35" s="546">
        <v>4</v>
      </c>
      <c r="R35" s="541">
        <f t="shared" si="7"/>
        <v>3936</v>
      </c>
      <c r="S35" s="565" t="s">
        <v>396</v>
      </c>
      <c r="T35" s="1310"/>
      <c r="U35" s="1311"/>
      <c r="V35" s="1311"/>
      <c r="W35" s="1312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</row>
    <row r="36" spans="1:38" s="459" customFormat="1" ht="21" customHeight="1" x14ac:dyDescent="0.35">
      <c r="A36" s="1086" t="s">
        <v>928</v>
      </c>
      <c r="B36" s="607">
        <v>33</v>
      </c>
      <c r="C36" s="607">
        <v>25</v>
      </c>
      <c r="D36" s="607">
        <v>8</v>
      </c>
      <c r="E36" s="607">
        <v>12</v>
      </c>
      <c r="F36" s="607">
        <f t="shared" si="5"/>
        <v>78</v>
      </c>
      <c r="G36" s="607">
        <v>66</v>
      </c>
      <c r="H36" s="607">
        <v>0</v>
      </c>
      <c r="I36" s="607">
        <v>2</v>
      </c>
      <c r="J36" s="607">
        <v>0</v>
      </c>
      <c r="K36" s="607">
        <v>1</v>
      </c>
      <c r="L36" s="607">
        <v>2</v>
      </c>
      <c r="M36" s="607">
        <f t="shared" si="6"/>
        <v>5</v>
      </c>
      <c r="N36" s="994">
        <v>71</v>
      </c>
      <c r="O36" s="607">
        <v>0</v>
      </c>
      <c r="P36" s="545">
        <v>149</v>
      </c>
      <c r="Q36" s="607">
        <v>0</v>
      </c>
      <c r="R36" s="541">
        <f t="shared" si="7"/>
        <v>149</v>
      </c>
      <c r="S36" s="670" t="s">
        <v>931</v>
      </c>
      <c r="T36" s="1310"/>
      <c r="U36" s="1311"/>
      <c r="V36" s="1311"/>
      <c r="W36" s="1312"/>
      <c r="X36" s="257"/>
      <c r="Y36" s="257"/>
      <c r="Z36" s="257"/>
      <c r="AA36" s="257"/>
      <c r="AB36" s="257"/>
      <c r="AC36" s="1331"/>
      <c r="AD36" s="1331"/>
      <c r="AE36" s="1331"/>
      <c r="AF36" s="1331"/>
      <c r="AG36" s="1331"/>
      <c r="AH36" s="1331"/>
      <c r="AI36" s="1331"/>
      <c r="AJ36" s="1331"/>
      <c r="AK36" s="1331"/>
    </row>
    <row r="37" spans="1:38" ht="21" customHeight="1" x14ac:dyDescent="0.35">
      <c r="A37" s="501" t="s">
        <v>139</v>
      </c>
      <c r="B37" s="564">
        <v>565</v>
      </c>
      <c r="C37" s="564">
        <v>280</v>
      </c>
      <c r="D37" s="564">
        <v>157</v>
      </c>
      <c r="E37" s="564">
        <v>1845</v>
      </c>
      <c r="F37" s="564">
        <f t="shared" si="5"/>
        <v>2847</v>
      </c>
      <c r="G37" s="564">
        <v>704</v>
      </c>
      <c r="H37" s="564">
        <v>39</v>
      </c>
      <c r="I37" s="564">
        <v>1224</v>
      </c>
      <c r="J37" s="564">
        <v>123</v>
      </c>
      <c r="K37" s="564">
        <v>19</v>
      </c>
      <c r="L37" s="564">
        <v>149</v>
      </c>
      <c r="M37" s="541">
        <f t="shared" si="6"/>
        <v>1515</v>
      </c>
      <c r="N37" s="994">
        <v>2258</v>
      </c>
      <c r="O37" s="564">
        <v>284</v>
      </c>
      <c r="P37" s="545">
        <v>5389</v>
      </c>
      <c r="Q37" s="546">
        <v>1</v>
      </c>
      <c r="R37" s="541">
        <f t="shared" si="7"/>
        <v>5390</v>
      </c>
      <c r="S37" s="565" t="s">
        <v>397</v>
      </c>
      <c r="T37" s="1313"/>
      <c r="U37" s="1311"/>
      <c r="V37" s="1311"/>
      <c r="W37" s="1312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</row>
    <row r="38" spans="1:38" ht="21" customHeight="1" x14ac:dyDescent="0.35">
      <c r="A38" s="501" t="s">
        <v>33</v>
      </c>
      <c r="B38" s="564">
        <v>340</v>
      </c>
      <c r="C38" s="564">
        <v>45</v>
      </c>
      <c r="D38" s="564">
        <v>511</v>
      </c>
      <c r="E38" s="564">
        <v>290</v>
      </c>
      <c r="F38" s="564">
        <f t="shared" si="5"/>
        <v>1186</v>
      </c>
      <c r="G38" s="564">
        <v>684</v>
      </c>
      <c r="H38" s="564">
        <v>1</v>
      </c>
      <c r="I38" s="564">
        <v>40</v>
      </c>
      <c r="J38" s="564">
        <v>369</v>
      </c>
      <c r="K38" s="564">
        <v>6</v>
      </c>
      <c r="L38" s="564">
        <v>186</v>
      </c>
      <c r="M38" s="541">
        <f t="shared" si="6"/>
        <v>601</v>
      </c>
      <c r="N38" s="994">
        <v>1286</v>
      </c>
      <c r="O38" s="564">
        <v>329</v>
      </c>
      <c r="P38" s="545">
        <v>2801</v>
      </c>
      <c r="Q38" s="546">
        <v>4</v>
      </c>
      <c r="R38" s="541">
        <f t="shared" si="7"/>
        <v>2805</v>
      </c>
      <c r="S38" s="565" t="s">
        <v>399</v>
      </c>
      <c r="T38" s="403"/>
      <c r="U38" s="1384"/>
      <c r="V38" s="1384"/>
      <c r="W38" s="1135"/>
      <c r="X38" s="1270"/>
      <c r="Y38" s="1270"/>
      <c r="Z38" s="1270"/>
      <c r="AA38" s="1270"/>
      <c r="AB38" s="1270"/>
      <c r="AC38" s="1325"/>
      <c r="AD38" s="1325"/>
      <c r="AE38" s="1325"/>
      <c r="AF38" s="1325"/>
      <c r="AG38" s="1325"/>
      <c r="AH38" s="1325"/>
      <c r="AI38" s="1325"/>
      <c r="AJ38" s="1325"/>
      <c r="AK38" s="1325"/>
    </row>
    <row r="39" spans="1:38" ht="21" customHeight="1" x14ac:dyDescent="0.35">
      <c r="A39" s="501" t="s">
        <v>134</v>
      </c>
      <c r="B39" s="564">
        <v>80</v>
      </c>
      <c r="C39" s="564">
        <v>78</v>
      </c>
      <c r="D39" s="564">
        <v>1</v>
      </c>
      <c r="E39" s="564">
        <v>57</v>
      </c>
      <c r="F39" s="564">
        <f t="shared" si="5"/>
        <v>216</v>
      </c>
      <c r="G39" s="564">
        <v>177</v>
      </c>
      <c r="H39" s="564">
        <v>1</v>
      </c>
      <c r="I39" s="564">
        <v>0</v>
      </c>
      <c r="J39" s="564">
        <v>11</v>
      </c>
      <c r="K39" s="564">
        <v>1</v>
      </c>
      <c r="L39" s="564">
        <v>0</v>
      </c>
      <c r="M39" s="541">
        <f t="shared" si="6"/>
        <v>12</v>
      </c>
      <c r="N39" s="994">
        <v>190</v>
      </c>
      <c r="O39" s="564">
        <v>0</v>
      </c>
      <c r="P39" s="545">
        <v>406</v>
      </c>
      <c r="Q39" s="546">
        <v>0</v>
      </c>
      <c r="R39" s="541">
        <f t="shared" si="7"/>
        <v>406</v>
      </c>
      <c r="S39" s="565" t="s">
        <v>400</v>
      </c>
      <c r="T39" s="404"/>
      <c r="U39" s="1384">
        <v>3202</v>
      </c>
      <c r="V39" s="1384">
        <v>1267</v>
      </c>
      <c r="W39" s="1135">
        <v>737</v>
      </c>
      <c r="X39" s="1270">
        <v>2600</v>
      </c>
      <c r="Y39" s="1270">
        <v>7806</v>
      </c>
      <c r="Z39" s="1270"/>
      <c r="AA39" s="1270"/>
      <c r="AB39" s="1270"/>
      <c r="AC39" s="1270"/>
      <c r="AD39" s="1270"/>
      <c r="AE39" s="1270"/>
      <c r="AF39" s="1270"/>
      <c r="AG39" s="1270"/>
      <c r="AH39" s="1270"/>
      <c r="AI39" s="1270"/>
      <c r="AJ39" s="1270"/>
      <c r="AK39" s="1270"/>
    </row>
    <row r="40" spans="1:38" ht="21" customHeight="1" x14ac:dyDescent="0.25">
      <c r="A40" s="543" t="s">
        <v>30</v>
      </c>
      <c r="B40" s="548">
        <v>16</v>
      </c>
      <c r="C40" s="548">
        <v>62</v>
      </c>
      <c r="D40" s="548">
        <v>3</v>
      </c>
      <c r="E40" s="548">
        <v>38</v>
      </c>
      <c r="F40" s="548">
        <f t="shared" si="5"/>
        <v>119</v>
      </c>
      <c r="G40" s="548">
        <v>316</v>
      </c>
      <c r="H40" s="548">
        <v>0</v>
      </c>
      <c r="I40" s="548">
        <v>32</v>
      </c>
      <c r="J40" s="548">
        <v>130</v>
      </c>
      <c r="K40" s="548">
        <v>12</v>
      </c>
      <c r="L40" s="548">
        <v>58</v>
      </c>
      <c r="M40" s="548">
        <f t="shared" si="6"/>
        <v>232</v>
      </c>
      <c r="N40" s="994">
        <v>548</v>
      </c>
      <c r="O40" s="548">
        <v>207</v>
      </c>
      <c r="P40" s="549">
        <v>874</v>
      </c>
      <c r="Q40" s="549">
        <v>0</v>
      </c>
      <c r="R40" s="548">
        <f t="shared" si="7"/>
        <v>874</v>
      </c>
      <c r="S40" s="565" t="s">
        <v>401</v>
      </c>
      <c r="T40" s="403"/>
      <c r="U40" s="1308">
        <v>14398</v>
      </c>
      <c r="V40" s="1308">
        <v>9232</v>
      </c>
      <c r="W40" s="1131">
        <v>786</v>
      </c>
      <c r="X40" s="341">
        <v>2259</v>
      </c>
      <c r="Y40">
        <v>26675</v>
      </c>
    </row>
    <row r="41" spans="1:38" ht="21" customHeight="1" x14ac:dyDescent="0.25">
      <c r="A41" s="544" t="s">
        <v>296</v>
      </c>
      <c r="B41" s="548">
        <v>273</v>
      </c>
      <c r="C41" s="548">
        <v>760</v>
      </c>
      <c r="D41" s="548">
        <v>476</v>
      </c>
      <c r="E41" s="548">
        <v>1560</v>
      </c>
      <c r="F41" s="548">
        <f t="shared" si="5"/>
        <v>3069</v>
      </c>
      <c r="G41" s="548">
        <v>3027</v>
      </c>
      <c r="H41" s="548">
        <v>3</v>
      </c>
      <c r="I41" s="548">
        <v>540</v>
      </c>
      <c r="J41" s="548">
        <v>251</v>
      </c>
      <c r="K41" s="548">
        <v>238</v>
      </c>
      <c r="L41" s="548">
        <v>680</v>
      </c>
      <c r="M41" s="548">
        <f t="shared" si="6"/>
        <v>1709</v>
      </c>
      <c r="N41" s="994">
        <v>4739</v>
      </c>
      <c r="O41" s="548">
        <v>2544</v>
      </c>
      <c r="P41" s="549">
        <v>10352</v>
      </c>
      <c r="Q41" s="549">
        <v>88</v>
      </c>
      <c r="R41" s="548">
        <f t="shared" si="7"/>
        <v>10440</v>
      </c>
      <c r="S41" s="566" t="s">
        <v>402</v>
      </c>
      <c r="T41" s="404"/>
      <c r="U41" s="1308">
        <v>6521</v>
      </c>
      <c r="V41" s="1308">
        <v>3754</v>
      </c>
      <c r="W41" s="1131">
        <v>2758</v>
      </c>
      <c r="X41" s="341">
        <v>5961</v>
      </c>
      <c r="Y41">
        <v>18994</v>
      </c>
    </row>
    <row r="42" spans="1:38" ht="21" customHeight="1" x14ac:dyDescent="0.35">
      <c r="A42" s="544" t="s">
        <v>26</v>
      </c>
      <c r="B42" s="548">
        <v>186</v>
      </c>
      <c r="C42" s="548">
        <v>263</v>
      </c>
      <c r="D42" s="548">
        <v>353</v>
      </c>
      <c r="E42" s="548">
        <v>362</v>
      </c>
      <c r="F42" s="548">
        <f t="shared" si="5"/>
        <v>1164</v>
      </c>
      <c r="G42" s="548">
        <v>935</v>
      </c>
      <c r="H42" s="548">
        <v>6</v>
      </c>
      <c r="I42" s="548">
        <v>150</v>
      </c>
      <c r="J42" s="548">
        <v>101</v>
      </c>
      <c r="K42" s="548">
        <v>14</v>
      </c>
      <c r="L42" s="548">
        <v>89</v>
      </c>
      <c r="M42" s="548">
        <f t="shared" si="6"/>
        <v>354</v>
      </c>
      <c r="N42" s="994">
        <v>1295</v>
      </c>
      <c r="O42" s="548">
        <v>438</v>
      </c>
      <c r="P42" s="549">
        <v>2897</v>
      </c>
      <c r="Q42" s="549">
        <v>9</v>
      </c>
      <c r="R42" s="548">
        <f t="shared" si="7"/>
        <v>2906</v>
      </c>
      <c r="S42" s="566" t="s">
        <v>404</v>
      </c>
      <c r="T42" s="403"/>
      <c r="U42" s="1308">
        <f>SUM(U39:U41)</f>
        <v>24121</v>
      </c>
      <c r="V42" s="1308">
        <f>SUM(V39:V41)</f>
        <v>14253</v>
      </c>
      <c r="W42" s="1131">
        <f>SUM(W39:W41)</f>
        <v>4281</v>
      </c>
      <c r="X42" s="341">
        <f>SUM(X39:X41)</f>
        <v>10820</v>
      </c>
      <c r="Y42">
        <f>SUM(Y39:Y41)</f>
        <v>53475</v>
      </c>
      <c r="Z42" s="257"/>
    </row>
    <row r="43" spans="1:38" s="459" customFormat="1" ht="21" customHeight="1" x14ac:dyDescent="0.35">
      <c r="A43" s="544" t="s">
        <v>38</v>
      </c>
      <c r="B43" s="548">
        <v>753</v>
      </c>
      <c r="C43" s="548">
        <v>328</v>
      </c>
      <c r="D43" s="548">
        <v>358</v>
      </c>
      <c r="E43" s="548">
        <v>535</v>
      </c>
      <c r="F43" s="548">
        <f t="shared" si="5"/>
        <v>1974</v>
      </c>
      <c r="G43" s="548">
        <v>1873</v>
      </c>
      <c r="H43" s="548">
        <v>28</v>
      </c>
      <c r="I43" s="548">
        <v>144</v>
      </c>
      <c r="J43" s="548">
        <v>13</v>
      </c>
      <c r="K43" s="548">
        <v>19</v>
      </c>
      <c r="L43" s="548">
        <v>73</v>
      </c>
      <c r="M43" s="548">
        <f t="shared" si="6"/>
        <v>249</v>
      </c>
      <c r="N43" s="994">
        <v>2150</v>
      </c>
      <c r="O43" s="548">
        <v>1070</v>
      </c>
      <c r="P43" s="549">
        <v>5194</v>
      </c>
      <c r="Q43" s="549">
        <v>153</v>
      </c>
      <c r="R43" s="548">
        <f t="shared" si="7"/>
        <v>5347</v>
      </c>
      <c r="S43" s="566" t="s">
        <v>406</v>
      </c>
      <c r="T43" s="403"/>
      <c r="U43" s="1308">
        <v>3601</v>
      </c>
      <c r="V43" s="1308">
        <v>2085</v>
      </c>
      <c r="W43" s="1131">
        <v>2285</v>
      </c>
      <c r="X43" s="341">
        <v>5912</v>
      </c>
      <c r="Y43" s="459">
        <v>13883</v>
      </c>
      <c r="Z43" s="257"/>
    </row>
    <row r="44" spans="1:38" s="459" customFormat="1" ht="21" customHeight="1" x14ac:dyDescent="0.35">
      <c r="A44" s="544" t="s">
        <v>43</v>
      </c>
      <c r="B44" s="548">
        <v>84</v>
      </c>
      <c r="C44" s="548">
        <v>6</v>
      </c>
      <c r="D44" s="548">
        <v>168</v>
      </c>
      <c r="E44" s="548">
        <v>49</v>
      </c>
      <c r="F44" s="548">
        <f t="shared" si="5"/>
        <v>307</v>
      </c>
      <c r="G44" s="548">
        <v>656</v>
      </c>
      <c r="H44" s="548">
        <v>320</v>
      </c>
      <c r="I44" s="548">
        <v>33</v>
      </c>
      <c r="J44" s="548">
        <v>0</v>
      </c>
      <c r="K44" s="548">
        <v>2</v>
      </c>
      <c r="L44" s="548">
        <v>38</v>
      </c>
      <c r="M44" s="548">
        <f t="shared" si="6"/>
        <v>73</v>
      </c>
      <c r="N44" s="994">
        <v>1049</v>
      </c>
      <c r="O44" s="548">
        <v>10</v>
      </c>
      <c r="P44" s="549">
        <v>1366</v>
      </c>
      <c r="Q44" s="549">
        <v>0</v>
      </c>
      <c r="R44" s="548">
        <f t="shared" si="7"/>
        <v>1366</v>
      </c>
      <c r="S44" s="566" t="s">
        <v>408</v>
      </c>
      <c r="T44" s="403"/>
      <c r="U44" s="1131">
        <v>1</v>
      </c>
      <c r="V44" s="1131">
        <v>1</v>
      </c>
      <c r="W44" s="1131">
        <v>0</v>
      </c>
      <c r="X44" s="341">
        <v>2</v>
      </c>
      <c r="Y44" s="459">
        <v>4</v>
      </c>
      <c r="Z44" s="257"/>
    </row>
    <row r="45" spans="1:38" s="459" customFormat="1" ht="21" customHeight="1" thickBot="1" x14ac:dyDescent="0.4">
      <c r="A45" s="544" t="s">
        <v>366</v>
      </c>
      <c r="B45" s="548">
        <v>12</v>
      </c>
      <c r="C45" s="548">
        <v>0</v>
      </c>
      <c r="D45" s="548">
        <v>0</v>
      </c>
      <c r="E45" s="548">
        <v>12</v>
      </c>
      <c r="F45" s="548">
        <f t="shared" si="5"/>
        <v>24</v>
      </c>
      <c r="G45" s="548">
        <v>6</v>
      </c>
      <c r="H45" s="548">
        <v>0</v>
      </c>
      <c r="I45" s="548">
        <v>0</v>
      </c>
      <c r="J45" s="548">
        <v>0</v>
      </c>
      <c r="K45" s="548">
        <v>0</v>
      </c>
      <c r="L45" s="548">
        <v>0</v>
      </c>
      <c r="M45" s="548">
        <v>0</v>
      </c>
      <c r="N45" s="994">
        <v>6</v>
      </c>
      <c r="O45" s="548">
        <v>0</v>
      </c>
      <c r="P45" s="549">
        <v>30</v>
      </c>
      <c r="Q45" s="549">
        <v>0</v>
      </c>
      <c r="R45" s="548">
        <f t="shared" si="7"/>
        <v>30</v>
      </c>
      <c r="S45" s="566" t="s">
        <v>424</v>
      </c>
      <c r="T45" s="403"/>
      <c r="U45" s="1131"/>
      <c r="V45" s="1131"/>
      <c r="W45" s="1131"/>
      <c r="X45" s="341"/>
      <c r="Z45" s="257"/>
    </row>
    <row r="46" spans="1:38" s="458" customFormat="1" ht="21" customHeight="1" thickBot="1" x14ac:dyDescent="0.4">
      <c r="A46" s="533" t="s">
        <v>619</v>
      </c>
      <c r="B46" s="559">
        <f>SUM(B33:B45)</f>
        <v>3601</v>
      </c>
      <c r="C46" s="559">
        <f>SUM(C33:C45)</f>
        <v>2085</v>
      </c>
      <c r="D46" s="559">
        <f>SUM(D33:D45)</f>
        <v>2285</v>
      </c>
      <c r="E46" s="559">
        <f>SUM(E33:E45)</f>
        <v>5912</v>
      </c>
      <c r="F46" s="559">
        <f t="shared" si="5"/>
        <v>13883</v>
      </c>
      <c r="G46" s="559">
        <f t="shared" ref="G46:Q46" si="9">SUM(G33:G45)</f>
        <v>9395</v>
      </c>
      <c r="H46" s="559">
        <f t="shared" si="9"/>
        <v>520</v>
      </c>
      <c r="I46" s="559">
        <f t="shared" si="9"/>
        <v>2459</v>
      </c>
      <c r="J46" s="559">
        <f t="shared" si="9"/>
        <v>1283</v>
      </c>
      <c r="K46" s="559">
        <f t="shared" si="9"/>
        <v>917</v>
      </c>
      <c r="L46" s="559">
        <f t="shared" si="9"/>
        <v>1409</v>
      </c>
      <c r="M46" s="559">
        <f t="shared" si="9"/>
        <v>6068</v>
      </c>
      <c r="N46" s="559">
        <f t="shared" si="9"/>
        <v>15983</v>
      </c>
      <c r="O46" s="559">
        <f t="shared" si="9"/>
        <v>6962</v>
      </c>
      <c r="P46" s="559">
        <f t="shared" si="9"/>
        <v>36828</v>
      </c>
      <c r="Q46" s="559">
        <f t="shared" si="9"/>
        <v>342</v>
      </c>
      <c r="R46" s="559">
        <f t="shared" si="7"/>
        <v>37170</v>
      </c>
      <c r="S46" s="538" t="s">
        <v>700</v>
      </c>
      <c r="T46" s="403"/>
      <c r="U46" s="309">
        <f>SUM(U42:U45)</f>
        <v>27723</v>
      </c>
      <c r="V46" s="309">
        <f>SUM(V42:V45)</f>
        <v>16339</v>
      </c>
      <c r="W46" s="309">
        <f>SUM(W42:W45)</f>
        <v>6566</v>
      </c>
      <c r="X46" s="309">
        <f>SUM(X42:X45)</f>
        <v>16734</v>
      </c>
      <c r="Y46" s="309">
        <f>SUM(Y42:Y45)</f>
        <v>67362</v>
      </c>
      <c r="Z46" s="257"/>
    </row>
    <row r="47" spans="1:38" ht="17.25" customHeight="1" thickBot="1" x14ac:dyDescent="0.4">
      <c r="A47" s="560" t="s">
        <v>624</v>
      </c>
      <c r="B47" s="561">
        <v>0</v>
      </c>
      <c r="C47" s="561">
        <v>0</v>
      </c>
      <c r="D47" s="561">
        <v>0</v>
      </c>
      <c r="E47" s="561">
        <v>0</v>
      </c>
      <c r="F47" s="561">
        <v>0</v>
      </c>
      <c r="G47" s="561">
        <v>0</v>
      </c>
      <c r="H47" s="561">
        <v>0</v>
      </c>
      <c r="I47" s="561">
        <v>0</v>
      </c>
      <c r="J47" s="561">
        <v>0</v>
      </c>
      <c r="K47" s="561">
        <v>0</v>
      </c>
      <c r="L47" s="561">
        <v>0</v>
      </c>
      <c r="M47" s="561">
        <v>0</v>
      </c>
      <c r="N47" s="561">
        <v>0</v>
      </c>
      <c r="O47" s="561">
        <v>0</v>
      </c>
      <c r="P47" s="562">
        <v>0</v>
      </c>
      <c r="Q47" s="562">
        <v>0</v>
      </c>
      <c r="R47" s="561">
        <v>0</v>
      </c>
      <c r="S47" s="567" t="s">
        <v>701</v>
      </c>
      <c r="Z47" s="257"/>
    </row>
    <row r="48" spans="1:38" ht="21" customHeight="1" thickBot="1" x14ac:dyDescent="0.5">
      <c r="A48" s="497" t="s">
        <v>31</v>
      </c>
      <c r="B48" s="1002">
        <v>1</v>
      </c>
      <c r="C48" s="1002">
        <v>1</v>
      </c>
      <c r="D48" s="1002">
        <v>0</v>
      </c>
      <c r="E48" s="1002">
        <v>2</v>
      </c>
      <c r="F48" s="1002">
        <f>SUM(B48:E48)</f>
        <v>4</v>
      </c>
      <c r="G48" s="1002">
        <v>1</v>
      </c>
      <c r="H48" s="1002">
        <v>0</v>
      </c>
      <c r="I48" s="1002">
        <v>0</v>
      </c>
      <c r="J48" s="1002">
        <v>0</v>
      </c>
      <c r="K48" s="1002">
        <v>15</v>
      </c>
      <c r="L48" s="1002">
        <v>0</v>
      </c>
      <c r="M48" s="1002">
        <v>15</v>
      </c>
      <c r="N48" s="1002">
        <v>16</v>
      </c>
      <c r="O48" s="1002">
        <v>0</v>
      </c>
      <c r="P48" s="1002">
        <v>20</v>
      </c>
      <c r="Q48" s="1002">
        <v>0</v>
      </c>
      <c r="R48" s="1002">
        <v>20</v>
      </c>
      <c r="S48" s="568" t="s">
        <v>397</v>
      </c>
      <c r="V48" s="1272"/>
      <c r="Z48" s="257"/>
    </row>
    <row r="49" spans="1:26" ht="21" customHeight="1" thickBot="1" x14ac:dyDescent="0.4">
      <c r="A49" s="533" t="s">
        <v>625</v>
      </c>
      <c r="B49" s="559">
        <f t="shared" ref="B49:R49" si="10">SUM(B48)</f>
        <v>1</v>
      </c>
      <c r="C49" s="559">
        <f t="shared" si="10"/>
        <v>1</v>
      </c>
      <c r="D49" s="559">
        <f t="shared" si="10"/>
        <v>0</v>
      </c>
      <c r="E49" s="559">
        <f t="shared" si="10"/>
        <v>2</v>
      </c>
      <c r="F49" s="559">
        <f t="shared" si="10"/>
        <v>4</v>
      </c>
      <c r="G49" s="559">
        <f t="shared" si="10"/>
        <v>1</v>
      </c>
      <c r="H49" s="559">
        <f t="shared" si="10"/>
        <v>0</v>
      </c>
      <c r="I49" s="559">
        <f t="shared" si="10"/>
        <v>0</v>
      </c>
      <c r="J49" s="559">
        <f t="shared" si="10"/>
        <v>0</v>
      </c>
      <c r="K49" s="559">
        <f t="shared" si="10"/>
        <v>15</v>
      </c>
      <c r="L49" s="559">
        <f t="shared" si="10"/>
        <v>0</v>
      </c>
      <c r="M49" s="559">
        <f t="shared" si="10"/>
        <v>15</v>
      </c>
      <c r="N49" s="559">
        <f t="shared" si="10"/>
        <v>16</v>
      </c>
      <c r="O49" s="559">
        <f t="shared" si="10"/>
        <v>0</v>
      </c>
      <c r="P49" s="559">
        <f t="shared" si="10"/>
        <v>20</v>
      </c>
      <c r="Q49" s="559">
        <f t="shared" si="10"/>
        <v>0</v>
      </c>
      <c r="R49" s="559">
        <f t="shared" si="10"/>
        <v>20</v>
      </c>
      <c r="S49" s="537" t="s">
        <v>702</v>
      </c>
      <c r="Z49" s="257"/>
    </row>
    <row r="50" spans="1:26" ht="21" customHeight="1" thickBot="1" x14ac:dyDescent="0.3">
      <c r="A50" s="569" t="s">
        <v>688</v>
      </c>
      <c r="B50" s="570">
        <v>27723</v>
      </c>
      <c r="C50" s="570">
        <v>16339</v>
      </c>
      <c r="D50" s="570">
        <v>6566</v>
      </c>
      <c r="E50" s="570">
        <v>16734</v>
      </c>
      <c r="F50" s="570">
        <v>67362</v>
      </c>
      <c r="G50" s="570">
        <v>52681</v>
      </c>
      <c r="H50" s="570">
        <v>1100</v>
      </c>
      <c r="I50" s="570">
        <v>5359</v>
      </c>
      <c r="J50" s="570">
        <v>2734</v>
      </c>
      <c r="K50" s="570">
        <v>1717</v>
      </c>
      <c r="L50" s="570">
        <v>4482</v>
      </c>
      <c r="M50" s="570">
        <v>14292</v>
      </c>
      <c r="N50" s="570">
        <v>68071</v>
      </c>
      <c r="O50" s="570">
        <v>14203</v>
      </c>
      <c r="P50" s="570">
        <v>149633</v>
      </c>
      <c r="Q50" s="570">
        <v>3194</v>
      </c>
      <c r="R50" s="570">
        <v>152827</v>
      </c>
      <c r="S50" s="571" t="s">
        <v>683</v>
      </c>
    </row>
    <row r="51" spans="1:26" ht="16.5" customHeight="1" x14ac:dyDescent="0.25">
      <c r="A51" s="1535" t="s">
        <v>703</v>
      </c>
      <c r="B51" s="1535"/>
      <c r="C51" s="1535"/>
      <c r="D51" s="1535"/>
      <c r="E51" s="1535"/>
      <c r="F51" s="1535"/>
      <c r="G51" s="1535"/>
      <c r="H51" s="1535"/>
      <c r="I51" s="1535"/>
      <c r="J51" s="536"/>
      <c r="K51" s="536"/>
      <c r="L51" s="536"/>
      <c r="M51" s="536"/>
      <c r="N51" s="516"/>
      <c r="O51" s="516"/>
      <c r="P51" s="517"/>
      <c r="Q51" s="1534" t="s">
        <v>705</v>
      </c>
      <c r="R51" s="1534"/>
      <c r="S51" s="1534"/>
    </row>
    <row r="52" spans="1:26" ht="6.75" customHeight="1" x14ac:dyDescent="0.25">
      <c r="B52" s="13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413"/>
      <c r="O52" s="413"/>
      <c r="P52" s="413"/>
      <c r="Q52" s="413"/>
      <c r="R52" s="413"/>
      <c r="S52" s="414"/>
    </row>
    <row r="53" spans="1:26" ht="21.75" customHeight="1" x14ac:dyDescent="0.25">
      <c r="A53" s="424"/>
      <c r="B53" s="1132"/>
      <c r="C53" s="1132"/>
      <c r="D53" s="1132"/>
      <c r="E53" s="1132"/>
      <c r="F53" s="1132"/>
      <c r="G53" s="1131"/>
      <c r="H53" s="1132"/>
      <c r="I53" s="1132"/>
      <c r="J53" s="1132"/>
      <c r="K53" s="1132"/>
      <c r="L53" s="1132"/>
      <c r="M53" s="1132"/>
      <c r="N53" s="1132"/>
      <c r="O53" s="1132"/>
      <c r="P53" s="1131"/>
      <c r="Q53" s="1132"/>
      <c r="R53" s="1132"/>
    </row>
    <row r="54" spans="1:26" ht="31.5" customHeight="1" x14ac:dyDescent="0.35">
      <c r="A54" s="424"/>
      <c r="B54" s="257">
        <v>24121</v>
      </c>
      <c r="C54" s="257">
        <v>14253</v>
      </c>
      <c r="D54" s="257">
        <v>4281</v>
      </c>
      <c r="E54" s="257">
        <v>10820</v>
      </c>
      <c r="F54" s="257">
        <v>53475</v>
      </c>
      <c r="G54" s="257">
        <v>43285</v>
      </c>
      <c r="H54" s="257">
        <v>580</v>
      </c>
      <c r="I54" s="257">
        <v>2900</v>
      </c>
      <c r="J54" s="257">
        <v>1451</v>
      </c>
      <c r="K54" s="257">
        <v>785</v>
      </c>
      <c r="L54" s="257">
        <v>3073</v>
      </c>
      <c r="M54" s="257">
        <v>8209</v>
      </c>
      <c r="N54" s="257">
        <v>52072</v>
      </c>
      <c r="O54" s="257">
        <v>7241</v>
      </c>
      <c r="P54" s="257">
        <v>112785</v>
      </c>
      <c r="Q54" s="257">
        <v>2852</v>
      </c>
      <c r="R54" s="257">
        <v>115637</v>
      </c>
      <c r="S54"/>
    </row>
    <row r="55" spans="1:26" ht="21" x14ac:dyDescent="0.35">
      <c r="A55" s="424"/>
      <c r="B55" s="1270">
        <v>3601</v>
      </c>
      <c r="C55" s="1270">
        <v>2085</v>
      </c>
      <c r="D55" s="1270">
        <v>2285</v>
      </c>
      <c r="E55" s="1270">
        <v>5912</v>
      </c>
      <c r="F55" s="1270">
        <v>13883</v>
      </c>
      <c r="G55" s="1270">
        <v>9395</v>
      </c>
      <c r="H55" s="1270">
        <v>520</v>
      </c>
      <c r="I55" s="1270">
        <v>2459</v>
      </c>
      <c r="J55" s="1270">
        <v>1283</v>
      </c>
      <c r="K55" s="1270">
        <v>917</v>
      </c>
      <c r="L55" s="1270">
        <v>1409</v>
      </c>
      <c r="M55" s="1270">
        <v>6068</v>
      </c>
      <c r="N55" s="1270">
        <v>15983</v>
      </c>
      <c r="O55" s="1270">
        <v>6962</v>
      </c>
      <c r="P55" s="1270">
        <v>36828</v>
      </c>
      <c r="Q55" s="1270">
        <v>342</v>
      </c>
      <c r="R55" s="1270">
        <v>37170</v>
      </c>
      <c r="S55"/>
    </row>
    <row r="56" spans="1:26" ht="15" customHeight="1" x14ac:dyDescent="0.25">
      <c r="A56" s="424"/>
      <c r="B56" s="1369">
        <v>1</v>
      </c>
      <c r="C56" s="1369">
        <v>1</v>
      </c>
      <c r="D56" s="1369">
        <v>0</v>
      </c>
      <c r="E56" s="1369">
        <v>2</v>
      </c>
      <c r="F56" s="1369">
        <v>4</v>
      </c>
      <c r="G56" s="1369">
        <v>1</v>
      </c>
      <c r="H56" s="1369">
        <v>0</v>
      </c>
      <c r="I56" s="1369">
        <v>0</v>
      </c>
      <c r="J56" s="1369">
        <v>0</v>
      </c>
      <c r="K56" s="1408">
        <v>15</v>
      </c>
      <c r="L56" s="1369">
        <v>0</v>
      </c>
      <c r="M56" s="1369">
        <v>15</v>
      </c>
      <c r="N56" s="1369">
        <v>16</v>
      </c>
      <c r="O56" s="1369">
        <v>0</v>
      </c>
      <c r="P56" s="1291">
        <v>20</v>
      </c>
      <c r="Q56" s="1369">
        <v>0</v>
      </c>
      <c r="R56" s="1369">
        <v>20</v>
      </c>
      <c r="S56"/>
    </row>
    <row r="57" spans="1:26" ht="23.25" x14ac:dyDescent="0.25">
      <c r="A57" s="424"/>
      <c r="B57" s="1369"/>
      <c r="C57" s="1369"/>
      <c r="D57" s="1369"/>
      <c r="E57" s="1369"/>
      <c r="F57" s="1369"/>
      <c r="G57" s="1369"/>
      <c r="H57" s="1369"/>
      <c r="I57" s="1369"/>
      <c r="J57" s="1369"/>
      <c r="K57" s="1408"/>
      <c r="L57" s="1369"/>
      <c r="M57" s="1369"/>
      <c r="N57" s="1369"/>
      <c r="O57" s="1369"/>
      <c r="P57" s="1291"/>
      <c r="Q57" s="1369"/>
      <c r="R57" s="1369"/>
      <c r="S57"/>
    </row>
    <row r="58" spans="1:26" ht="23.25" x14ac:dyDescent="0.35">
      <c r="A58" s="424"/>
      <c r="B58" s="257">
        <f t="shared" ref="B58:R58" si="11">SUM(B54:B57)</f>
        <v>27723</v>
      </c>
      <c r="C58" s="257">
        <f t="shared" si="11"/>
        <v>16339</v>
      </c>
      <c r="D58" s="257">
        <f t="shared" si="11"/>
        <v>6566</v>
      </c>
      <c r="E58" s="257">
        <f t="shared" si="11"/>
        <v>16734</v>
      </c>
      <c r="F58" s="257">
        <f t="shared" si="11"/>
        <v>67362</v>
      </c>
      <c r="G58" s="257">
        <f t="shared" si="11"/>
        <v>52681</v>
      </c>
      <c r="H58" s="257">
        <f t="shared" si="11"/>
        <v>1100</v>
      </c>
      <c r="I58" s="257">
        <f t="shared" si="11"/>
        <v>5359</v>
      </c>
      <c r="J58" s="257">
        <f t="shared" si="11"/>
        <v>2734</v>
      </c>
      <c r="K58" s="309">
        <f t="shared" si="11"/>
        <v>1717</v>
      </c>
      <c r="L58" s="257">
        <f t="shared" si="11"/>
        <v>4482</v>
      </c>
      <c r="M58" s="257">
        <f t="shared" si="11"/>
        <v>14292</v>
      </c>
      <c r="N58" s="257">
        <f t="shared" si="11"/>
        <v>68071</v>
      </c>
      <c r="O58" s="257">
        <f t="shared" si="11"/>
        <v>14203</v>
      </c>
      <c r="P58" s="309">
        <f t="shared" si="11"/>
        <v>149633</v>
      </c>
      <c r="Q58" s="257">
        <f t="shared" si="11"/>
        <v>3194</v>
      </c>
      <c r="R58" s="1369">
        <f t="shared" si="11"/>
        <v>152827</v>
      </c>
      <c r="S58"/>
    </row>
    <row r="59" spans="1:26" ht="23.25" x14ac:dyDescent="0.35">
      <c r="A59" s="424"/>
      <c r="B59" s="1270"/>
      <c r="C59" s="1270"/>
      <c r="D59" s="1270"/>
      <c r="E59" s="1270"/>
      <c r="F59" s="1270"/>
      <c r="G59" s="257"/>
      <c r="H59" s="1270"/>
      <c r="I59" s="1270"/>
      <c r="K59" s="1378"/>
      <c r="L59" s="1270"/>
      <c r="M59" s="1270"/>
      <c r="N59" s="1270"/>
      <c r="O59" s="1270"/>
      <c r="P59" s="1270"/>
      <c r="Q59" s="1270"/>
      <c r="S59"/>
    </row>
    <row r="60" spans="1:26" ht="23.25" x14ac:dyDescent="0.35">
      <c r="A60" s="424"/>
      <c r="G60" s="257"/>
      <c r="K60" s="1378"/>
      <c r="R60" s="1270"/>
      <c r="S60"/>
    </row>
    <row r="61" spans="1:26" ht="23.25" x14ac:dyDescent="0.35">
      <c r="A61" s="424"/>
      <c r="B61" s="1270"/>
      <c r="C61" s="1270"/>
      <c r="D61" s="1270"/>
      <c r="E61" s="1270"/>
      <c r="F61" s="1270"/>
      <c r="G61" s="257"/>
      <c r="H61" s="1270"/>
      <c r="I61" s="1270"/>
      <c r="K61" s="1378"/>
      <c r="L61" s="1270"/>
      <c r="M61" s="1270"/>
      <c r="N61" s="1270"/>
      <c r="O61" s="1270"/>
      <c r="P61" s="1270"/>
      <c r="Q61" s="1270"/>
      <c r="S61"/>
    </row>
    <row r="62" spans="1:26" ht="26.25" x14ac:dyDescent="0.4">
      <c r="A62" s="424"/>
      <c r="B62" s="1270"/>
      <c r="C62" s="1270"/>
      <c r="D62" s="1270"/>
      <c r="E62" s="1270"/>
      <c r="F62" s="1270"/>
      <c r="G62" s="257"/>
      <c r="H62" s="1270"/>
      <c r="I62" s="309"/>
      <c r="K62" s="1378"/>
      <c r="L62" s="1270"/>
      <c r="M62" s="1270"/>
      <c r="N62" s="1270"/>
      <c r="O62" s="1270"/>
      <c r="P62" s="1270"/>
      <c r="Q62" s="1270"/>
      <c r="R62" s="1270"/>
      <c r="S62"/>
      <c r="V62" s="21"/>
    </row>
    <row r="63" spans="1:26" ht="23.25" x14ac:dyDescent="0.35">
      <c r="A63" s="424"/>
      <c r="G63" s="257"/>
      <c r="H63" s="1270"/>
      <c r="I63" s="1270"/>
      <c r="K63" s="1378"/>
      <c r="L63" s="309"/>
      <c r="M63" s="309"/>
      <c r="N63" s="309"/>
      <c r="O63" s="309"/>
      <c r="R63" s="1270"/>
      <c r="S63"/>
    </row>
    <row r="64" spans="1:26" ht="23.25" x14ac:dyDescent="0.35">
      <c r="A64" s="424"/>
      <c r="G64" s="257"/>
      <c r="H64" s="1270"/>
      <c r="I64" s="1270"/>
      <c r="K64" s="1378"/>
      <c r="N64" s="1270"/>
      <c r="R64" s="309"/>
      <c r="S64"/>
    </row>
    <row r="65" spans="1:19" ht="23.25" x14ac:dyDescent="0.35">
      <c r="A65" s="424"/>
      <c r="G65" s="257"/>
      <c r="H65" s="1270"/>
      <c r="I65" s="1270"/>
      <c r="K65" s="1378"/>
      <c r="N65" s="1270"/>
      <c r="S65"/>
    </row>
    <row r="66" spans="1:19" ht="23.25" x14ac:dyDescent="0.35">
      <c r="A66" s="424"/>
      <c r="G66" s="257"/>
      <c r="H66" s="1270"/>
      <c r="I66" s="1270"/>
      <c r="K66" s="1378"/>
      <c r="N66" s="1270"/>
      <c r="S66"/>
    </row>
    <row r="67" spans="1:19" ht="23.25" x14ac:dyDescent="0.35">
      <c r="A67" s="424"/>
      <c r="G67" s="257"/>
      <c r="H67" s="1270"/>
      <c r="I67" s="309"/>
      <c r="K67" s="1378"/>
      <c r="S67"/>
    </row>
    <row r="68" spans="1:19" ht="21" x14ac:dyDescent="0.35">
      <c r="A68" s="424"/>
      <c r="H68" s="1270"/>
      <c r="S68"/>
    </row>
    <row r="69" spans="1:19" ht="31.5" x14ac:dyDescent="0.5">
      <c r="A69" s="424"/>
      <c r="H69" s="1270"/>
      <c r="K69" s="727"/>
      <c r="N69" s="1270"/>
      <c r="P69" s="1272"/>
      <c r="Q69" s="1307"/>
      <c r="R69" s="1307"/>
      <c r="S69" s="1307"/>
    </row>
    <row r="70" spans="1:19" ht="31.5" x14ac:dyDescent="0.5">
      <c r="A70" s="424"/>
      <c r="P70" s="1307"/>
      <c r="Q70" s="1307"/>
      <c r="R70" s="1307"/>
      <c r="S70" s="1307"/>
    </row>
    <row r="71" spans="1:19" x14ac:dyDescent="0.25">
      <c r="A71" s="424"/>
      <c r="S71"/>
    </row>
    <row r="72" spans="1:19" x14ac:dyDescent="0.25">
      <c r="A72" s="424"/>
      <c r="S72"/>
    </row>
    <row r="73" spans="1:19" ht="23.25" x14ac:dyDescent="0.35">
      <c r="S73" s="257"/>
    </row>
  </sheetData>
  <mergeCells count="23">
    <mergeCell ref="A1:S1"/>
    <mergeCell ref="A2:S2"/>
    <mergeCell ref="A4:A7"/>
    <mergeCell ref="B5:B6"/>
    <mergeCell ref="C5:C6"/>
    <mergeCell ref="D5:D6"/>
    <mergeCell ref="F5:F6"/>
    <mergeCell ref="H5:H6"/>
    <mergeCell ref="S4:S7"/>
    <mergeCell ref="N4:N6"/>
    <mergeCell ref="O4:O6"/>
    <mergeCell ref="R4:R6"/>
    <mergeCell ref="Q51:S51"/>
    <mergeCell ref="A51:I51"/>
    <mergeCell ref="Q4:Q6"/>
    <mergeCell ref="P4:P6"/>
    <mergeCell ref="I5:L5"/>
    <mergeCell ref="M5:M6"/>
    <mergeCell ref="B4:F4"/>
    <mergeCell ref="G4:M4"/>
    <mergeCell ref="E5:E6"/>
    <mergeCell ref="G5:G6"/>
    <mergeCell ref="A8:B8"/>
  </mergeCells>
  <printOptions horizontalCentered="1"/>
  <pageMargins left="0.23622047244094499" right="0.23622047244094499" top="0.62992125984252001" bottom="0.70866141732283505" header="0.31496062992126" footer="0.31496062992126"/>
  <pageSetup paperSize="9" scale="46" orientation="landscape" r:id="rId1"/>
  <headerFooter>
    <oddFooter>&amp;C&amp;"Arial,Bold"&amp;14 13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8"/>
  <sheetViews>
    <sheetView rightToLeft="1" workbookViewId="0">
      <selection activeCell="C154" sqref="C154:I154"/>
    </sheetView>
  </sheetViews>
  <sheetFormatPr defaultRowHeight="15" x14ac:dyDescent="0.25"/>
  <cols>
    <col min="1" max="1" width="12.7109375" customWidth="1"/>
    <col min="2" max="2" width="13" customWidth="1"/>
    <col min="7" max="7" width="11.140625" customWidth="1"/>
    <col min="9" max="9" width="12.28515625" customWidth="1"/>
    <col min="10" max="10" width="4.85546875" customWidth="1"/>
    <col min="11" max="11" width="4.42578125" customWidth="1"/>
    <col min="12" max="12" width="23" customWidth="1"/>
    <col min="13" max="13" width="13.28515625" customWidth="1"/>
  </cols>
  <sheetData>
    <row r="1" spans="1:20" ht="21" thickTop="1" x14ac:dyDescent="0.25">
      <c r="A1" s="266"/>
      <c r="B1" s="260"/>
      <c r="C1" s="260"/>
      <c r="D1" s="260"/>
      <c r="E1" s="260"/>
      <c r="F1" s="260"/>
      <c r="G1" s="260"/>
      <c r="H1" s="260"/>
    </row>
    <row r="2" spans="1:20" ht="20.25" x14ac:dyDescent="0.25">
      <c r="A2" s="266" t="s">
        <v>25</v>
      </c>
      <c r="B2" s="269" t="s">
        <v>319</v>
      </c>
      <c r="C2" s="261">
        <v>9</v>
      </c>
      <c r="D2" s="261" t="s">
        <v>294</v>
      </c>
      <c r="E2" s="261" t="s">
        <v>294</v>
      </c>
      <c r="F2" s="261" t="s">
        <v>294</v>
      </c>
      <c r="G2" s="261" t="s">
        <v>294</v>
      </c>
      <c r="H2" s="261" t="s">
        <v>294</v>
      </c>
      <c r="I2" s="261">
        <v>9</v>
      </c>
      <c r="L2" s="289" t="s">
        <v>335</v>
      </c>
      <c r="M2" s="297" t="s">
        <v>19</v>
      </c>
      <c r="N2" s="289">
        <v>212</v>
      </c>
      <c r="O2" s="289" t="s">
        <v>294</v>
      </c>
      <c r="P2" s="289">
        <v>18</v>
      </c>
      <c r="Q2" s="289" t="s">
        <v>294</v>
      </c>
      <c r="R2" s="289" t="s">
        <v>294</v>
      </c>
      <c r="S2" s="289" t="s">
        <v>294</v>
      </c>
      <c r="T2" s="289">
        <v>230</v>
      </c>
    </row>
    <row r="3" spans="1:20" ht="20.25" x14ac:dyDescent="0.25">
      <c r="A3" s="266" t="s">
        <v>320</v>
      </c>
      <c r="B3" s="269"/>
      <c r="C3" s="261">
        <v>63</v>
      </c>
      <c r="D3" s="261" t="s">
        <v>294</v>
      </c>
      <c r="E3" s="261">
        <v>7</v>
      </c>
      <c r="F3" s="261">
        <v>2</v>
      </c>
      <c r="G3" s="261" t="s">
        <v>294</v>
      </c>
      <c r="H3" s="261" t="s">
        <v>294</v>
      </c>
      <c r="I3" s="261">
        <v>72</v>
      </c>
      <c r="L3" s="289" t="s">
        <v>140</v>
      </c>
      <c r="N3" s="289">
        <v>14</v>
      </c>
      <c r="O3" s="289" t="s">
        <v>294</v>
      </c>
      <c r="P3" s="289" t="s">
        <v>294</v>
      </c>
      <c r="Q3" s="289" t="s">
        <v>294</v>
      </c>
      <c r="R3" s="289" t="s">
        <v>294</v>
      </c>
      <c r="S3" s="289" t="s">
        <v>294</v>
      </c>
      <c r="T3" s="289">
        <v>14</v>
      </c>
    </row>
    <row r="4" spans="1:20" ht="20.25" x14ac:dyDescent="0.25">
      <c r="A4" s="266" t="s">
        <v>137</v>
      </c>
      <c r="B4" s="269"/>
      <c r="C4" s="261">
        <v>782</v>
      </c>
      <c r="D4" s="261" t="s">
        <v>294</v>
      </c>
      <c r="E4" s="261">
        <v>23</v>
      </c>
      <c r="F4" s="261">
        <v>46</v>
      </c>
      <c r="G4" s="261" t="s">
        <v>294</v>
      </c>
      <c r="H4" s="261" t="s">
        <v>294</v>
      </c>
      <c r="I4" s="261">
        <v>851</v>
      </c>
      <c r="L4" s="289" t="s">
        <v>142</v>
      </c>
      <c r="N4" s="289">
        <v>20</v>
      </c>
      <c r="O4" s="289" t="s">
        <v>294</v>
      </c>
      <c r="P4" s="289" t="s">
        <v>294</v>
      </c>
      <c r="Q4" s="289">
        <v>4</v>
      </c>
      <c r="R4" s="289" t="s">
        <v>294</v>
      </c>
      <c r="S4" s="289" t="s">
        <v>294</v>
      </c>
      <c r="T4" s="289">
        <v>24</v>
      </c>
    </row>
    <row r="5" spans="1:20" ht="20.25" x14ac:dyDescent="0.25">
      <c r="A5" s="266" t="s">
        <v>70</v>
      </c>
      <c r="B5" s="269"/>
      <c r="C5" s="261">
        <v>525</v>
      </c>
      <c r="D5" s="261" t="s">
        <v>294</v>
      </c>
      <c r="E5" s="261">
        <v>1</v>
      </c>
      <c r="F5" s="261">
        <v>5</v>
      </c>
      <c r="G5" s="261" t="s">
        <v>294</v>
      </c>
      <c r="H5" s="261" t="s">
        <v>294</v>
      </c>
      <c r="I5" s="261">
        <f>SUM(C5:H5)</f>
        <v>531</v>
      </c>
      <c r="L5" s="289" t="s">
        <v>336</v>
      </c>
      <c r="N5" s="289">
        <v>13</v>
      </c>
      <c r="O5" s="289" t="s">
        <v>294</v>
      </c>
      <c r="P5" s="289" t="s">
        <v>294</v>
      </c>
      <c r="Q5" s="289" t="s">
        <v>294</v>
      </c>
      <c r="R5" s="289" t="s">
        <v>294</v>
      </c>
      <c r="S5" s="289" t="s">
        <v>294</v>
      </c>
      <c r="T5" s="289">
        <v>13</v>
      </c>
    </row>
    <row r="6" spans="1:20" ht="20.25" x14ac:dyDescent="0.25">
      <c r="A6" s="266" t="s">
        <v>30</v>
      </c>
      <c r="B6" s="269"/>
      <c r="C6" s="261">
        <v>561</v>
      </c>
      <c r="D6" s="261" t="s">
        <v>294</v>
      </c>
      <c r="E6" s="261">
        <v>120</v>
      </c>
      <c r="F6" s="261">
        <v>1</v>
      </c>
      <c r="G6" s="261" t="s">
        <v>294</v>
      </c>
      <c r="H6" s="261" t="s">
        <v>294</v>
      </c>
      <c r="I6" s="261">
        <f>SUM(C6:H6)</f>
        <v>682</v>
      </c>
      <c r="L6" s="289" t="s">
        <v>141</v>
      </c>
      <c r="N6" s="289">
        <v>112</v>
      </c>
      <c r="O6" s="289" t="s">
        <v>294</v>
      </c>
      <c r="P6" s="289">
        <v>3</v>
      </c>
      <c r="Q6" s="289">
        <v>1</v>
      </c>
      <c r="R6" s="289" t="s">
        <v>294</v>
      </c>
      <c r="S6" s="289" t="s">
        <v>294</v>
      </c>
      <c r="T6" s="289">
        <v>116</v>
      </c>
    </row>
    <row r="7" spans="1:20" ht="20.25" x14ac:dyDescent="0.25">
      <c r="A7" s="266" t="s">
        <v>139</v>
      </c>
      <c r="B7" s="269"/>
      <c r="C7" s="261">
        <v>633</v>
      </c>
      <c r="D7" s="261" t="s">
        <v>294</v>
      </c>
      <c r="E7" s="261">
        <v>50</v>
      </c>
      <c r="F7" s="261">
        <v>5</v>
      </c>
      <c r="G7" s="261" t="s">
        <v>294</v>
      </c>
      <c r="H7" s="261" t="s">
        <v>294</v>
      </c>
      <c r="I7" s="261">
        <f>SUM(C7:H7)</f>
        <v>688</v>
      </c>
      <c r="L7" s="289" t="s">
        <v>337</v>
      </c>
      <c r="N7" s="289">
        <v>190</v>
      </c>
      <c r="O7" s="289" t="s">
        <v>294</v>
      </c>
      <c r="P7" s="289" t="s">
        <v>294</v>
      </c>
      <c r="Q7" s="289">
        <v>4</v>
      </c>
      <c r="R7" s="289" t="s">
        <v>294</v>
      </c>
      <c r="S7" s="289" t="s">
        <v>294</v>
      </c>
      <c r="T7" s="289">
        <v>194</v>
      </c>
    </row>
    <row r="8" spans="1:20" ht="20.25" x14ac:dyDescent="0.25">
      <c r="A8" s="266" t="s">
        <v>99</v>
      </c>
      <c r="B8" s="269"/>
      <c r="C8" s="261">
        <v>8038</v>
      </c>
      <c r="D8" s="261" t="s">
        <v>294</v>
      </c>
      <c r="E8" s="261">
        <v>4480</v>
      </c>
      <c r="F8" s="261">
        <v>254</v>
      </c>
      <c r="G8" s="261">
        <v>11791</v>
      </c>
      <c r="H8" s="261">
        <v>2</v>
      </c>
      <c r="I8" s="261">
        <v>24565</v>
      </c>
      <c r="L8" s="289" t="s">
        <v>338</v>
      </c>
      <c r="N8" s="289">
        <v>2</v>
      </c>
      <c r="O8" s="289" t="s">
        <v>294</v>
      </c>
      <c r="P8" s="289" t="s">
        <v>294</v>
      </c>
      <c r="Q8" s="289" t="s">
        <v>294</v>
      </c>
      <c r="R8" s="289" t="s">
        <v>294</v>
      </c>
      <c r="S8" s="289" t="s">
        <v>294</v>
      </c>
      <c r="T8" s="289">
        <v>2</v>
      </c>
    </row>
    <row r="9" spans="1:20" ht="20.25" x14ac:dyDescent="0.25">
      <c r="A9" s="266" t="s">
        <v>321</v>
      </c>
      <c r="B9" s="269"/>
      <c r="C9" s="261">
        <v>1029</v>
      </c>
      <c r="D9" s="261" t="s">
        <v>294</v>
      </c>
      <c r="E9" s="261">
        <v>2</v>
      </c>
      <c r="F9" s="261" t="s">
        <v>294</v>
      </c>
      <c r="G9" s="261" t="s">
        <v>294</v>
      </c>
      <c r="H9" s="261" t="s">
        <v>294</v>
      </c>
      <c r="I9" s="261">
        <f>SUM(C9:H9)</f>
        <v>1031</v>
      </c>
      <c r="L9" s="290" t="s">
        <v>339</v>
      </c>
      <c r="N9" s="289">
        <v>1</v>
      </c>
      <c r="O9" s="290" t="s">
        <v>294</v>
      </c>
      <c r="P9" s="290" t="s">
        <v>294</v>
      </c>
      <c r="Q9" s="290">
        <v>2</v>
      </c>
      <c r="R9" s="290" t="s">
        <v>294</v>
      </c>
      <c r="S9" s="290" t="s">
        <v>294</v>
      </c>
      <c r="T9" s="289">
        <v>3</v>
      </c>
    </row>
    <row r="10" spans="1:20" ht="20.25" x14ac:dyDescent="0.25">
      <c r="A10" s="266" t="s">
        <v>322</v>
      </c>
      <c r="B10" s="269"/>
      <c r="C10" s="261">
        <v>674</v>
      </c>
      <c r="D10" s="261" t="s">
        <v>294</v>
      </c>
      <c r="E10" s="261">
        <v>18</v>
      </c>
      <c r="F10" s="261">
        <v>3</v>
      </c>
      <c r="G10" s="261" t="s">
        <v>294</v>
      </c>
      <c r="H10" s="261" t="s">
        <v>294</v>
      </c>
      <c r="I10" s="261">
        <f>SUM(C10:H10)</f>
        <v>695</v>
      </c>
      <c r="L10" s="289" t="s">
        <v>340</v>
      </c>
      <c r="N10" s="289">
        <v>5</v>
      </c>
      <c r="O10" s="289" t="s">
        <v>294</v>
      </c>
      <c r="P10" s="289" t="s">
        <v>294</v>
      </c>
      <c r="Q10" s="289">
        <v>2</v>
      </c>
      <c r="R10" s="289" t="s">
        <v>294</v>
      </c>
      <c r="S10" s="289" t="s">
        <v>294</v>
      </c>
      <c r="T10" s="289">
        <v>7</v>
      </c>
    </row>
    <row r="11" spans="1:20" ht="20.25" x14ac:dyDescent="0.25">
      <c r="A11" s="262" t="s">
        <v>0</v>
      </c>
      <c r="B11" s="270"/>
      <c r="C11" s="271">
        <f>SUM(C2:C10)</f>
        <v>12314</v>
      </c>
      <c r="D11" s="272"/>
      <c r="E11" s="271">
        <f>SUM(E2:E10)</f>
        <v>4701</v>
      </c>
      <c r="F11" s="271">
        <f>SUM(F2:F10)</f>
        <v>316</v>
      </c>
      <c r="G11" s="271">
        <f>SUM(G2:G10)</f>
        <v>11791</v>
      </c>
      <c r="H11" s="271">
        <f>SUM(H2:H10)</f>
        <v>2</v>
      </c>
      <c r="I11" s="271">
        <f>SUM(I2:I10)</f>
        <v>29124</v>
      </c>
      <c r="L11" s="289" t="s">
        <v>341</v>
      </c>
      <c r="N11" s="289">
        <v>2</v>
      </c>
      <c r="O11" s="290" t="s">
        <v>294</v>
      </c>
      <c r="P11" s="290" t="s">
        <v>294</v>
      </c>
      <c r="Q11" s="290" t="s">
        <v>294</v>
      </c>
      <c r="R11" s="290" t="s">
        <v>294</v>
      </c>
      <c r="S11" s="290" t="s">
        <v>294</v>
      </c>
      <c r="T11" s="289">
        <v>2</v>
      </c>
    </row>
    <row r="12" spans="1:20" ht="18" x14ac:dyDescent="0.25">
      <c r="L12" s="298" t="s">
        <v>0</v>
      </c>
      <c r="M12" s="274"/>
      <c r="N12" s="271">
        <f>SUM(N2:N11)</f>
        <v>571</v>
      </c>
      <c r="O12" s="272"/>
      <c r="P12" s="271">
        <f>SUM(P2:P11)</f>
        <v>21</v>
      </c>
      <c r="Q12" s="271">
        <f>SUM(Q2:Q11)</f>
        <v>13</v>
      </c>
      <c r="R12" s="272"/>
      <c r="S12" s="272"/>
      <c r="T12" s="271">
        <f>SUM(T2:T11)</f>
        <v>605</v>
      </c>
    </row>
    <row r="13" spans="1:20" ht="20.25" x14ac:dyDescent="0.25">
      <c r="A13" s="266" t="s">
        <v>25</v>
      </c>
      <c r="B13" s="266" t="s">
        <v>323</v>
      </c>
      <c r="C13" s="261">
        <v>4</v>
      </c>
      <c r="D13" s="261" t="s">
        <v>294</v>
      </c>
      <c r="E13" s="261" t="s">
        <v>294</v>
      </c>
      <c r="F13" s="261" t="s">
        <v>294</v>
      </c>
      <c r="G13" s="261" t="s">
        <v>294</v>
      </c>
      <c r="H13" s="261" t="s">
        <v>294</v>
      </c>
      <c r="I13" s="261">
        <v>4</v>
      </c>
      <c r="L13" s="289"/>
    </row>
    <row r="14" spans="1:20" ht="20.25" x14ac:dyDescent="0.25">
      <c r="A14" s="266" t="s">
        <v>320</v>
      </c>
      <c r="C14" s="261" t="s">
        <v>294</v>
      </c>
      <c r="D14" s="261" t="s">
        <v>294</v>
      </c>
      <c r="E14" s="261" t="s">
        <v>294</v>
      </c>
      <c r="F14" s="261" t="s">
        <v>294</v>
      </c>
      <c r="G14" s="261" t="s">
        <v>294</v>
      </c>
      <c r="H14" s="261" t="s">
        <v>294</v>
      </c>
      <c r="I14" s="261" t="s">
        <v>294</v>
      </c>
      <c r="L14" s="289" t="s">
        <v>335</v>
      </c>
      <c r="M14" s="297" t="s">
        <v>20</v>
      </c>
      <c r="N14" s="292">
        <v>3</v>
      </c>
      <c r="O14" s="292" t="s">
        <v>294</v>
      </c>
      <c r="P14" s="292">
        <v>7</v>
      </c>
      <c r="Q14" s="292" t="s">
        <v>294</v>
      </c>
      <c r="R14" s="292" t="s">
        <v>294</v>
      </c>
      <c r="S14" s="292" t="s">
        <v>294</v>
      </c>
      <c r="T14" s="292">
        <v>10</v>
      </c>
    </row>
    <row r="15" spans="1:20" ht="20.25" x14ac:dyDescent="0.25">
      <c r="A15" s="266" t="s">
        <v>137</v>
      </c>
      <c r="C15" s="261">
        <v>3</v>
      </c>
      <c r="D15" s="261" t="s">
        <v>294</v>
      </c>
      <c r="E15" s="261" t="s">
        <v>294</v>
      </c>
      <c r="F15" s="261" t="s">
        <v>294</v>
      </c>
      <c r="G15" s="261" t="s">
        <v>294</v>
      </c>
      <c r="H15" s="261" t="s">
        <v>294</v>
      </c>
      <c r="I15" s="261">
        <v>3</v>
      </c>
      <c r="L15" s="289" t="s">
        <v>140</v>
      </c>
      <c r="N15" s="292" t="s">
        <v>294</v>
      </c>
      <c r="O15" s="292" t="s">
        <v>294</v>
      </c>
      <c r="P15" s="292" t="s">
        <v>294</v>
      </c>
      <c r="Q15" s="292" t="s">
        <v>294</v>
      </c>
      <c r="R15" s="292" t="s">
        <v>294</v>
      </c>
      <c r="S15" s="292" t="s">
        <v>294</v>
      </c>
      <c r="T15" s="292" t="s">
        <v>294</v>
      </c>
    </row>
    <row r="16" spans="1:20" ht="20.25" x14ac:dyDescent="0.25">
      <c r="A16" s="266" t="s">
        <v>70</v>
      </c>
      <c r="C16" s="261" t="s">
        <v>294</v>
      </c>
      <c r="D16" s="261" t="s">
        <v>294</v>
      </c>
      <c r="E16" s="261" t="s">
        <v>294</v>
      </c>
      <c r="F16" s="261" t="s">
        <v>294</v>
      </c>
      <c r="G16" s="261" t="s">
        <v>294</v>
      </c>
      <c r="H16" s="261" t="s">
        <v>294</v>
      </c>
      <c r="I16" s="261" t="s">
        <v>294</v>
      </c>
      <c r="L16" s="289" t="s">
        <v>142</v>
      </c>
      <c r="N16" s="292" t="s">
        <v>294</v>
      </c>
      <c r="O16" s="292" t="s">
        <v>294</v>
      </c>
      <c r="P16" s="292" t="s">
        <v>294</v>
      </c>
      <c r="Q16" s="292" t="s">
        <v>294</v>
      </c>
      <c r="R16" s="292" t="s">
        <v>294</v>
      </c>
      <c r="S16" s="292" t="s">
        <v>294</v>
      </c>
      <c r="T16" s="292" t="s">
        <v>294</v>
      </c>
    </row>
    <row r="17" spans="1:20" ht="20.25" x14ac:dyDescent="0.25">
      <c r="A17" s="266" t="s">
        <v>30</v>
      </c>
      <c r="C17" s="261">
        <v>1</v>
      </c>
      <c r="D17" s="261" t="s">
        <v>294</v>
      </c>
      <c r="E17" s="261" t="s">
        <v>294</v>
      </c>
      <c r="F17" s="261" t="s">
        <v>294</v>
      </c>
      <c r="G17" s="261" t="s">
        <v>294</v>
      </c>
      <c r="H17" s="261" t="s">
        <v>294</v>
      </c>
      <c r="I17" s="261">
        <f>SUM(C17:H17)</f>
        <v>1</v>
      </c>
      <c r="L17" s="289" t="s">
        <v>336</v>
      </c>
      <c r="N17" s="292" t="s">
        <v>294</v>
      </c>
      <c r="O17" s="292" t="s">
        <v>294</v>
      </c>
      <c r="P17" s="292" t="s">
        <v>294</v>
      </c>
      <c r="Q17" s="292" t="s">
        <v>294</v>
      </c>
      <c r="R17" s="292" t="s">
        <v>294</v>
      </c>
      <c r="S17" s="292" t="s">
        <v>294</v>
      </c>
      <c r="T17" s="292" t="s">
        <v>294</v>
      </c>
    </row>
    <row r="18" spans="1:20" ht="20.25" x14ac:dyDescent="0.25">
      <c r="A18" s="266" t="s">
        <v>139</v>
      </c>
      <c r="C18" s="261">
        <v>38</v>
      </c>
      <c r="D18" s="261" t="s">
        <v>294</v>
      </c>
      <c r="E18" s="261">
        <v>1</v>
      </c>
      <c r="F18" s="261" t="s">
        <v>294</v>
      </c>
      <c r="G18" s="261" t="s">
        <v>294</v>
      </c>
      <c r="H18" s="261" t="s">
        <v>294</v>
      </c>
      <c r="I18" s="261">
        <f>SUM(C18:H18)</f>
        <v>39</v>
      </c>
      <c r="L18" s="289" t="s">
        <v>141</v>
      </c>
      <c r="N18" s="292" t="s">
        <v>294</v>
      </c>
      <c r="O18" s="292" t="s">
        <v>294</v>
      </c>
      <c r="P18" s="292" t="s">
        <v>294</v>
      </c>
      <c r="Q18" s="292" t="s">
        <v>294</v>
      </c>
      <c r="R18" s="292" t="s">
        <v>294</v>
      </c>
      <c r="S18" s="292" t="s">
        <v>294</v>
      </c>
      <c r="T18" s="292" t="s">
        <v>294</v>
      </c>
    </row>
    <row r="19" spans="1:20" ht="20.25" x14ac:dyDescent="0.25">
      <c r="A19" s="266" t="s">
        <v>99</v>
      </c>
      <c r="C19" s="261">
        <v>1</v>
      </c>
      <c r="D19" s="261" t="s">
        <v>294</v>
      </c>
      <c r="E19" s="261">
        <v>6</v>
      </c>
      <c r="F19" s="261" t="s">
        <v>294</v>
      </c>
      <c r="G19" s="261">
        <v>19</v>
      </c>
      <c r="H19" s="261" t="s">
        <v>294</v>
      </c>
      <c r="I19" s="261">
        <v>26</v>
      </c>
      <c r="L19" s="289" t="s">
        <v>337</v>
      </c>
      <c r="N19" s="292">
        <v>1</v>
      </c>
      <c r="O19" s="292" t="s">
        <v>294</v>
      </c>
      <c r="P19" s="292" t="s">
        <v>294</v>
      </c>
      <c r="Q19" s="292" t="s">
        <v>294</v>
      </c>
      <c r="R19" s="292" t="s">
        <v>294</v>
      </c>
      <c r="S19" s="292" t="s">
        <v>294</v>
      </c>
      <c r="T19" s="292">
        <v>1</v>
      </c>
    </row>
    <row r="20" spans="1:20" ht="20.25" x14ac:dyDescent="0.25">
      <c r="A20" s="266" t="s">
        <v>321</v>
      </c>
      <c r="C20" s="261" t="s">
        <v>294</v>
      </c>
      <c r="D20" s="261" t="s">
        <v>294</v>
      </c>
      <c r="E20" s="261" t="s">
        <v>294</v>
      </c>
      <c r="F20" s="261" t="s">
        <v>294</v>
      </c>
      <c r="G20" s="261" t="s">
        <v>294</v>
      </c>
      <c r="H20" s="261" t="s">
        <v>294</v>
      </c>
      <c r="I20" s="261" t="s">
        <v>294</v>
      </c>
      <c r="L20" s="289" t="s">
        <v>338</v>
      </c>
      <c r="N20" s="292" t="s">
        <v>294</v>
      </c>
      <c r="O20" s="292" t="s">
        <v>294</v>
      </c>
      <c r="P20" s="292" t="s">
        <v>294</v>
      </c>
      <c r="Q20" s="292" t="s">
        <v>294</v>
      </c>
      <c r="R20" s="292" t="s">
        <v>294</v>
      </c>
      <c r="S20" s="292" t="s">
        <v>294</v>
      </c>
      <c r="T20" s="292" t="s">
        <v>294</v>
      </c>
    </row>
    <row r="21" spans="1:20" ht="20.25" x14ac:dyDescent="0.25">
      <c r="A21" s="266" t="s">
        <v>322</v>
      </c>
      <c r="C21" s="261">
        <v>8</v>
      </c>
      <c r="D21" s="261" t="s">
        <v>294</v>
      </c>
      <c r="E21" s="261">
        <v>5</v>
      </c>
      <c r="F21" s="261" t="s">
        <v>294</v>
      </c>
      <c r="G21" s="261" t="s">
        <v>294</v>
      </c>
      <c r="H21" s="261" t="s">
        <v>294</v>
      </c>
      <c r="I21" s="261">
        <f>SUM(C21:H21)</f>
        <v>13</v>
      </c>
      <c r="L21" s="290" t="s">
        <v>339</v>
      </c>
      <c r="N21" s="292" t="s">
        <v>294</v>
      </c>
      <c r="O21" s="292" t="s">
        <v>294</v>
      </c>
      <c r="P21" s="292" t="s">
        <v>294</v>
      </c>
      <c r="Q21" s="292" t="s">
        <v>294</v>
      </c>
      <c r="R21" s="292" t="s">
        <v>294</v>
      </c>
      <c r="S21" s="292" t="s">
        <v>294</v>
      </c>
      <c r="T21" s="292" t="s">
        <v>294</v>
      </c>
    </row>
    <row r="22" spans="1:20" ht="20.25" x14ac:dyDescent="0.25">
      <c r="A22" s="262" t="s">
        <v>0</v>
      </c>
      <c r="B22" s="274"/>
      <c r="C22" s="271">
        <f>SUM(C13:C21)</f>
        <v>55</v>
      </c>
      <c r="D22" s="272"/>
      <c r="E22" s="271">
        <f>SUM(E13:E21)</f>
        <v>12</v>
      </c>
      <c r="F22" s="272"/>
      <c r="G22" s="271">
        <f>SUM(G13:G21)</f>
        <v>19</v>
      </c>
      <c r="H22" s="272"/>
      <c r="I22" s="271">
        <f>SUM(I13:I21)</f>
        <v>86</v>
      </c>
      <c r="L22" s="289" t="s">
        <v>340</v>
      </c>
      <c r="N22" s="292" t="s">
        <v>294</v>
      </c>
      <c r="O22" s="292" t="s">
        <v>294</v>
      </c>
      <c r="P22" s="292" t="s">
        <v>294</v>
      </c>
      <c r="Q22" s="292" t="s">
        <v>294</v>
      </c>
      <c r="R22" s="292" t="s">
        <v>294</v>
      </c>
      <c r="S22" s="292" t="s">
        <v>294</v>
      </c>
      <c r="T22" s="292" t="s">
        <v>294</v>
      </c>
    </row>
    <row r="23" spans="1:20" ht="18" x14ac:dyDescent="0.25">
      <c r="L23" s="289" t="s">
        <v>341</v>
      </c>
      <c r="N23" s="292" t="s">
        <v>294</v>
      </c>
      <c r="O23" s="292" t="s">
        <v>294</v>
      </c>
      <c r="P23" s="292" t="s">
        <v>294</v>
      </c>
      <c r="Q23" s="292" t="s">
        <v>294</v>
      </c>
      <c r="R23" s="292" t="s">
        <v>294</v>
      </c>
      <c r="S23" s="292" t="s">
        <v>294</v>
      </c>
      <c r="T23" s="292" t="s">
        <v>294</v>
      </c>
    </row>
    <row r="24" spans="1:20" ht="20.25" x14ac:dyDescent="0.25">
      <c r="A24" s="266" t="s">
        <v>25</v>
      </c>
      <c r="B24" s="268" t="s">
        <v>63</v>
      </c>
      <c r="C24" s="261" t="s">
        <v>294</v>
      </c>
      <c r="D24" s="261" t="s">
        <v>294</v>
      </c>
      <c r="E24" s="261" t="s">
        <v>294</v>
      </c>
      <c r="F24" s="261">
        <v>1</v>
      </c>
      <c r="G24" s="261" t="s">
        <v>294</v>
      </c>
      <c r="H24" s="261" t="s">
        <v>294</v>
      </c>
      <c r="I24" s="261">
        <v>1</v>
      </c>
      <c r="L24" s="298" t="s">
        <v>0</v>
      </c>
      <c r="M24" s="280"/>
      <c r="N24" s="271">
        <f>SUM(N14:N23)</f>
        <v>4</v>
      </c>
      <c r="O24" s="272"/>
      <c r="P24" s="271">
        <f>SUM(P14:P23)</f>
        <v>7</v>
      </c>
      <c r="Q24" s="272"/>
      <c r="R24" s="272"/>
      <c r="S24" s="272"/>
      <c r="T24" s="271">
        <f>SUM(T14:T23)</f>
        <v>11</v>
      </c>
    </row>
    <row r="25" spans="1:20" ht="20.25" x14ac:dyDescent="0.25">
      <c r="A25" s="266" t="s">
        <v>320</v>
      </c>
      <c r="C25" s="261" t="s">
        <v>294</v>
      </c>
      <c r="D25" s="261" t="s">
        <v>294</v>
      </c>
      <c r="E25" s="261">
        <v>6</v>
      </c>
      <c r="F25" s="261" t="s">
        <v>294</v>
      </c>
      <c r="G25" s="261" t="s">
        <v>294</v>
      </c>
      <c r="H25" s="261" t="s">
        <v>294</v>
      </c>
      <c r="I25" s="261">
        <v>6</v>
      </c>
      <c r="L25" s="291"/>
    </row>
    <row r="26" spans="1:20" ht="20.25" x14ac:dyDescent="0.25">
      <c r="A26" s="266" t="s">
        <v>137</v>
      </c>
      <c r="C26" s="261">
        <v>20</v>
      </c>
      <c r="D26" s="261" t="s">
        <v>294</v>
      </c>
      <c r="E26" s="261">
        <v>138</v>
      </c>
      <c r="F26" s="261">
        <v>2</v>
      </c>
      <c r="G26" s="261" t="s">
        <v>294</v>
      </c>
      <c r="H26" s="261" t="s">
        <v>294</v>
      </c>
      <c r="I26" s="261">
        <v>160</v>
      </c>
      <c r="L26" s="289"/>
    </row>
    <row r="27" spans="1:20" ht="20.25" x14ac:dyDescent="0.25">
      <c r="A27" s="266" t="s">
        <v>70</v>
      </c>
      <c r="C27" s="261" t="s">
        <v>294</v>
      </c>
      <c r="D27" s="261" t="s">
        <v>294</v>
      </c>
      <c r="E27" s="261">
        <v>227</v>
      </c>
      <c r="F27" s="261">
        <v>1</v>
      </c>
      <c r="G27" s="261" t="s">
        <v>294</v>
      </c>
      <c r="H27" s="261" t="s">
        <v>294</v>
      </c>
      <c r="I27" s="261">
        <f>SUM(C27:H27)</f>
        <v>228</v>
      </c>
      <c r="L27" s="289" t="s">
        <v>335</v>
      </c>
      <c r="M27" s="297" t="s">
        <v>329</v>
      </c>
      <c r="N27" s="289">
        <v>1</v>
      </c>
      <c r="O27" s="289" t="s">
        <v>294</v>
      </c>
      <c r="P27" s="289">
        <v>24</v>
      </c>
      <c r="Q27" s="289">
        <v>11</v>
      </c>
      <c r="R27" s="289" t="s">
        <v>294</v>
      </c>
      <c r="S27" s="289" t="s">
        <v>294</v>
      </c>
      <c r="T27" s="289">
        <v>36</v>
      </c>
    </row>
    <row r="28" spans="1:20" ht="20.25" x14ac:dyDescent="0.25">
      <c r="A28" s="266" t="s">
        <v>30</v>
      </c>
      <c r="C28" s="261">
        <v>1</v>
      </c>
      <c r="D28" s="261" t="s">
        <v>294</v>
      </c>
      <c r="E28" s="261">
        <v>129</v>
      </c>
      <c r="F28" s="261">
        <v>6</v>
      </c>
      <c r="G28" s="261" t="s">
        <v>294</v>
      </c>
      <c r="H28" s="261">
        <v>6</v>
      </c>
      <c r="I28" s="261">
        <f>SUM(C28:H28)</f>
        <v>142</v>
      </c>
      <c r="L28" s="289" t="s">
        <v>140</v>
      </c>
      <c r="N28" s="289" t="s">
        <v>294</v>
      </c>
      <c r="O28" s="289" t="s">
        <v>294</v>
      </c>
      <c r="P28" s="289" t="s">
        <v>294</v>
      </c>
      <c r="Q28" s="289" t="s">
        <v>294</v>
      </c>
      <c r="R28" s="289" t="s">
        <v>294</v>
      </c>
      <c r="S28" s="289" t="s">
        <v>294</v>
      </c>
      <c r="T28" s="289" t="s">
        <v>294</v>
      </c>
    </row>
    <row r="29" spans="1:20" ht="20.25" x14ac:dyDescent="0.25">
      <c r="A29" s="266" t="s">
        <v>139</v>
      </c>
      <c r="C29" s="261">
        <v>132</v>
      </c>
      <c r="D29" s="261" t="s">
        <v>294</v>
      </c>
      <c r="E29" s="261">
        <v>1118</v>
      </c>
      <c r="F29" s="261">
        <v>91</v>
      </c>
      <c r="G29" s="261" t="s">
        <v>294</v>
      </c>
      <c r="H29" s="261" t="s">
        <v>294</v>
      </c>
      <c r="I29" s="261">
        <f>SUM(C29:H29)</f>
        <v>1341</v>
      </c>
      <c r="L29" s="289" t="s">
        <v>142</v>
      </c>
      <c r="N29" s="289" t="s">
        <v>294</v>
      </c>
      <c r="O29" s="289" t="s">
        <v>294</v>
      </c>
      <c r="P29" s="289" t="s">
        <v>294</v>
      </c>
      <c r="Q29" s="289" t="s">
        <v>294</v>
      </c>
      <c r="R29" s="289" t="s">
        <v>294</v>
      </c>
      <c r="S29" s="289" t="s">
        <v>294</v>
      </c>
      <c r="T29" s="289" t="s">
        <v>294</v>
      </c>
    </row>
    <row r="30" spans="1:20" ht="20.25" x14ac:dyDescent="0.25">
      <c r="A30" s="266" t="s">
        <v>99</v>
      </c>
      <c r="C30" s="261">
        <v>23</v>
      </c>
      <c r="D30" s="261" t="s">
        <v>294</v>
      </c>
      <c r="E30" s="261">
        <v>409</v>
      </c>
      <c r="F30" s="261">
        <v>151</v>
      </c>
      <c r="G30" s="261">
        <v>307</v>
      </c>
      <c r="H30" s="261">
        <v>127</v>
      </c>
      <c r="I30" s="261">
        <v>1017</v>
      </c>
      <c r="L30" s="289" t="s">
        <v>336</v>
      </c>
      <c r="N30" s="289" t="s">
        <v>294</v>
      </c>
      <c r="O30" s="289" t="s">
        <v>294</v>
      </c>
      <c r="P30" s="289" t="s">
        <v>294</v>
      </c>
      <c r="Q30" s="289" t="s">
        <v>294</v>
      </c>
      <c r="R30" s="289" t="s">
        <v>294</v>
      </c>
      <c r="S30" s="289" t="s">
        <v>294</v>
      </c>
      <c r="T30" s="289" t="s">
        <v>294</v>
      </c>
    </row>
    <row r="31" spans="1:20" ht="20.25" x14ac:dyDescent="0.25">
      <c r="A31" s="266" t="s">
        <v>321</v>
      </c>
      <c r="C31" s="261">
        <v>34</v>
      </c>
      <c r="D31" s="261" t="s">
        <v>294</v>
      </c>
      <c r="E31" s="261">
        <v>38</v>
      </c>
      <c r="F31" s="261">
        <v>3</v>
      </c>
      <c r="G31" s="261" t="s">
        <v>294</v>
      </c>
      <c r="H31" s="261" t="s">
        <v>294</v>
      </c>
      <c r="I31" s="261">
        <f>SUM(C31:H31)</f>
        <v>75</v>
      </c>
      <c r="L31" s="289" t="s">
        <v>141</v>
      </c>
      <c r="N31" s="289" t="s">
        <v>294</v>
      </c>
      <c r="O31" s="289" t="s">
        <v>294</v>
      </c>
      <c r="P31" s="289">
        <v>1</v>
      </c>
      <c r="Q31" s="289" t="s">
        <v>294</v>
      </c>
      <c r="R31" s="289" t="s">
        <v>294</v>
      </c>
      <c r="S31" s="289" t="s">
        <v>294</v>
      </c>
      <c r="T31" s="289">
        <v>1</v>
      </c>
    </row>
    <row r="32" spans="1:20" ht="20.25" x14ac:dyDescent="0.25">
      <c r="A32" s="266" t="s">
        <v>322</v>
      </c>
      <c r="C32" s="261">
        <v>58</v>
      </c>
      <c r="D32" s="261" t="s">
        <v>294</v>
      </c>
      <c r="E32" s="261">
        <v>29</v>
      </c>
      <c r="F32" s="261">
        <v>1</v>
      </c>
      <c r="G32" s="261" t="s">
        <v>294</v>
      </c>
      <c r="H32" s="261" t="s">
        <v>294</v>
      </c>
      <c r="I32" s="261">
        <f>SUM(C32:H32)</f>
        <v>88</v>
      </c>
      <c r="L32" s="289" t="s">
        <v>337</v>
      </c>
      <c r="N32" s="289" t="s">
        <v>294</v>
      </c>
      <c r="O32" s="289" t="s">
        <v>294</v>
      </c>
      <c r="P32" s="289">
        <v>5</v>
      </c>
      <c r="Q32" s="289" t="s">
        <v>294</v>
      </c>
      <c r="R32" s="289" t="s">
        <v>294</v>
      </c>
      <c r="S32" s="289" t="s">
        <v>294</v>
      </c>
      <c r="T32" s="289">
        <v>5</v>
      </c>
    </row>
    <row r="33" spans="1:20" ht="20.25" x14ac:dyDescent="0.25">
      <c r="A33" s="262" t="s">
        <v>0</v>
      </c>
      <c r="B33" s="274"/>
      <c r="C33" s="275">
        <f>SUM(C24:C32)</f>
        <v>268</v>
      </c>
      <c r="D33" s="276" t="s">
        <v>294</v>
      </c>
      <c r="E33" s="275">
        <f>SUM(E24:E32)</f>
        <v>2094</v>
      </c>
      <c r="F33" s="275">
        <f>SUM(F24:F32)</f>
        <v>256</v>
      </c>
      <c r="G33" s="275">
        <f>SUM(G24:G32)</f>
        <v>307</v>
      </c>
      <c r="H33" s="275">
        <f>SUM(H24:H32)</f>
        <v>133</v>
      </c>
      <c r="I33" s="275">
        <f>SUM(I24:I32)</f>
        <v>3058</v>
      </c>
      <c r="L33" s="289" t="s">
        <v>338</v>
      </c>
      <c r="N33" s="289" t="s">
        <v>294</v>
      </c>
      <c r="O33" s="289" t="s">
        <v>294</v>
      </c>
      <c r="P33" s="289" t="s">
        <v>294</v>
      </c>
      <c r="Q33" s="289" t="s">
        <v>294</v>
      </c>
      <c r="R33" s="289" t="s">
        <v>294</v>
      </c>
      <c r="S33" s="289" t="s">
        <v>294</v>
      </c>
      <c r="T33" s="289" t="s">
        <v>294</v>
      </c>
    </row>
    <row r="34" spans="1:20" ht="18" x14ac:dyDescent="0.25">
      <c r="A34" s="259"/>
      <c r="L34" s="290" t="s">
        <v>339</v>
      </c>
      <c r="N34" s="289" t="s">
        <v>294</v>
      </c>
      <c r="O34" s="289" t="s">
        <v>294</v>
      </c>
      <c r="P34" s="289" t="s">
        <v>294</v>
      </c>
      <c r="Q34" s="289" t="s">
        <v>294</v>
      </c>
      <c r="R34" s="289" t="s">
        <v>294</v>
      </c>
      <c r="S34" s="289" t="s">
        <v>294</v>
      </c>
      <c r="T34" s="289" t="s">
        <v>294</v>
      </c>
    </row>
    <row r="35" spans="1:20" ht="20.25" x14ac:dyDescent="0.25">
      <c r="A35" s="266" t="s">
        <v>25</v>
      </c>
      <c r="B35" s="268" t="s">
        <v>64</v>
      </c>
      <c r="C35" s="261" t="s">
        <v>294</v>
      </c>
      <c r="D35" s="261" t="s">
        <v>294</v>
      </c>
      <c r="E35" s="261" t="s">
        <v>294</v>
      </c>
      <c r="F35" s="261" t="s">
        <v>294</v>
      </c>
      <c r="G35" s="261" t="s">
        <v>294</v>
      </c>
      <c r="H35" s="261" t="s">
        <v>294</v>
      </c>
      <c r="I35" s="261" t="s">
        <v>294</v>
      </c>
      <c r="L35" s="289" t="s">
        <v>340</v>
      </c>
      <c r="N35" s="289" t="s">
        <v>294</v>
      </c>
      <c r="O35" s="290" t="s">
        <v>294</v>
      </c>
      <c r="P35" s="290" t="s">
        <v>294</v>
      </c>
      <c r="Q35" s="290" t="s">
        <v>294</v>
      </c>
      <c r="R35" s="290" t="s">
        <v>294</v>
      </c>
      <c r="S35" s="290" t="s">
        <v>294</v>
      </c>
      <c r="T35" s="289" t="s">
        <v>294</v>
      </c>
    </row>
    <row r="36" spans="1:20" ht="20.25" x14ac:dyDescent="0.25">
      <c r="A36" s="266" t="s">
        <v>320</v>
      </c>
      <c r="C36" s="261">
        <v>16</v>
      </c>
      <c r="D36" s="261" t="s">
        <v>294</v>
      </c>
      <c r="E36" s="261">
        <v>19</v>
      </c>
      <c r="F36" s="261" t="s">
        <v>294</v>
      </c>
      <c r="G36" s="261" t="s">
        <v>294</v>
      </c>
      <c r="H36" s="261" t="s">
        <v>294</v>
      </c>
      <c r="I36" s="261">
        <v>35</v>
      </c>
      <c r="L36" s="289" t="s">
        <v>341</v>
      </c>
      <c r="N36" s="289" t="s">
        <v>294</v>
      </c>
      <c r="O36" s="289" t="s">
        <v>294</v>
      </c>
      <c r="P36" s="289" t="s">
        <v>294</v>
      </c>
      <c r="Q36" s="289" t="s">
        <v>294</v>
      </c>
      <c r="R36" s="289" t="s">
        <v>294</v>
      </c>
      <c r="S36" s="289" t="s">
        <v>294</v>
      </c>
      <c r="T36" s="289" t="s">
        <v>294</v>
      </c>
    </row>
    <row r="37" spans="1:20" ht="20.25" x14ac:dyDescent="0.25">
      <c r="A37" s="266" t="s">
        <v>137</v>
      </c>
      <c r="C37" s="261" t="s">
        <v>294</v>
      </c>
      <c r="D37" s="261" t="s">
        <v>294</v>
      </c>
      <c r="E37" s="261">
        <v>23</v>
      </c>
      <c r="F37" s="261" t="s">
        <v>294</v>
      </c>
      <c r="G37" s="261" t="s">
        <v>294</v>
      </c>
      <c r="H37" s="261" t="s">
        <v>294</v>
      </c>
      <c r="I37" s="261">
        <v>23</v>
      </c>
      <c r="L37" s="298" t="s">
        <v>0</v>
      </c>
      <c r="M37" s="286"/>
      <c r="N37" s="271">
        <f>SUM(N27:N36)</f>
        <v>1</v>
      </c>
      <c r="O37" s="272"/>
      <c r="P37" s="271">
        <f>SUM(P27:P36)</f>
        <v>30</v>
      </c>
      <c r="Q37" s="271">
        <f>SUM(Q27:Q36)</f>
        <v>11</v>
      </c>
      <c r="R37" s="272"/>
      <c r="S37" s="272"/>
      <c r="T37" s="271">
        <f>SUM(T27:T36)</f>
        <v>42</v>
      </c>
    </row>
    <row r="38" spans="1:20" ht="20.25" x14ac:dyDescent="0.25">
      <c r="A38" s="266" t="s">
        <v>70</v>
      </c>
      <c r="C38" s="261" t="s">
        <v>294</v>
      </c>
      <c r="D38" s="261" t="s">
        <v>294</v>
      </c>
      <c r="E38" s="261">
        <v>278</v>
      </c>
      <c r="F38" s="261" t="s">
        <v>294</v>
      </c>
      <c r="G38" s="261" t="s">
        <v>294</v>
      </c>
      <c r="H38" s="261" t="s">
        <v>294</v>
      </c>
      <c r="I38" s="261">
        <f>SUM(C38:H38)</f>
        <v>278</v>
      </c>
      <c r="L38" s="289"/>
    </row>
    <row r="39" spans="1:20" ht="20.25" x14ac:dyDescent="0.25">
      <c r="A39" s="266" t="s">
        <v>30</v>
      </c>
      <c r="C39" s="261" t="s">
        <v>294</v>
      </c>
      <c r="D39" s="261" t="s">
        <v>294</v>
      </c>
      <c r="E39" s="261">
        <v>243</v>
      </c>
      <c r="F39" s="261">
        <v>39</v>
      </c>
      <c r="G39" s="261" t="s">
        <v>294</v>
      </c>
      <c r="H39" s="261">
        <v>51</v>
      </c>
      <c r="I39" s="261">
        <f>SUM(C39:H39)</f>
        <v>333</v>
      </c>
      <c r="L39" s="289"/>
    </row>
    <row r="40" spans="1:20" ht="20.25" x14ac:dyDescent="0.25">
      <c r="A40" s="266" t="s">
        <v>139</v>
      </c>
      <c r="C40" s="261" t="s">
        <v>294</v>
      </c>
      <c r="D40" s="261" t="s">
        <v>294</v>
      </c>
      <c r="E40" s="261">
        <v>94</v>
      </c>
      <c r="F40" s="261">
        <v>8</v>
      </c>
      <c r="G40" s="261" t="s">
        <v>294</v>
      </c>
      <c r="H40" s="261" t="s">
        <v>294</v>
      </c>
      <c r="I40" s="261">
        <f>SUM(C40:H40)</f>
        <v>102</v>
      </c>
      <c r="L40" s="289" t="s">
        <v>335</v>
      </c>
      <c r="M40" s="297" t="s">
        <v>342</v>
      </c>
      <c r="N40" s="289">
        <v>11</v>
      </c>
      <c r="O40" s="289" t="s">
        <v>294</v>
      </c>
      <c r="P40" s="289">
        <v>179</v>
      </c>
      <c r="Q40" s="289">
        <v>1</v>
      </c>
      <c r="R40" s="289" t="s">
        <v>294</v>
      </c>
      <c r="S40" s="289" t="s">
        <v>294</v>
      </c>
      <c r="T40" s="289">
        <v>191</v>
      </c>
    </row>
    <row r="41" spans="1:20" ht="20.25" x14ac:dyDescent="0.25">
      <c r="A41" s="266" t="s">
        <v>99</v>
      </c>
      <c r="C41" s="261" t="s">
        <v>294</v>
      </c>
      <c r="D41" s="261" t="s">
        <v>294</v>
      </c>
      <c r="E41" s="261">
        <v>30</v>
      </c>
      <c r="F41" s="261">
        <v>11</v>
      </c>
      <c r="G41" s="261">
        <v>67</v>
      </c>
      <c r="H41" s="261">
        <v>6</v>
      </c>
      <c r="I41" s="261">
        <v>114</v>
      </c>
      <c r="L41" s="289" t="s">
        <v>140</v>
      </c>
      <c r="N41" s="289" t="s">
        <v>294</v>
      </c>
      <c r="O41" s="289" t="s">
        <v>294</v>
      </c>
      <c r="P41" s="289" t="s">
        <v>294</v>
      </c>
      <c r="Q41" s="289" t="s">
        <v>294</v>
      </c>
      <c r="R41" s="289" t="s">
        <v>294</v>
      </c>
      <c r="S41" s="289" t="s">
        <v>294</v>
      </c>
      <c r="T41" s="289" t="s">
        <v>294</v>
      </c>
    </row>
    <row r="42" spans="1:20" ht="20.25" x14ac:dyDescent="0.25">
      <c r="A42" s="266" t="s">
        <v>321</v>
      </c>
      <c r="C42" s="261" t="s">
        <v>294</v>
      </c>
      <c r="D42" s="261" t="s">
        <v>294</v>
      </c>
      <c r="E42" s="261">
        <v>155</v>
      </c>
      <c r="F42" s="261">
        <v>23</v>
      </c>
      <c r="G42" s="261" t="s">
        <v>294</v>
      </c>
      <c r="H42" s="261" t="s">
        <v>294</v>
      </c>
      <c r="I42" s="261">
        <f>SUM(C42:H42)</f>
        <v>178</v>
      </c>
      <c r="L42" s="289" t="s">
        <v>142</v>
      </c>
      <c r="N42" s="289" t="s">
        <v>294</v>
      </c>
      <c r="O42" s="289" t="s">
        <v>294</v>
      </c>
      <c r="P42" s="289" t="s">
        <v>294</v>
      </c>
      <c r="Q42" s="289" t="s">
        <v>294</v>
      </c>
      <c r="R42" s="289" t="s">
        <v>294</v>
      </c>
      <c r="S42" s="289" t="s">
        <v>294</v>
      </c>
      <c r="T42" s="289" t="s">
        <v>294</v>
      </c>
    </row>
    <row r="43" spans="1:20" ht="20.25" x14ac:dyDescent="0.25">
      <c r="A43" s="266" t="s">
        <v>322</v>
      </c>
      <c r="C43" s="261">
        <v>9</v>
      </c>
      <c r="D43" s="261" t="s">
        <v>294</v>
      </c>
      <c r="E43" s="261">
        <v>3</v>
      </c>
      <c r="F43" s="261">
        <v>1</v>
      </c>
      <c r="G43" s="261" t="s">
        <v>294</v>
      </c>
      <c r="H43" s="261" t="s">
        <v>294</v>
      </c>
      <c r="I43" s="261">
        <f>SUM(C43:H43)</f>
        <v>13</v>
      </c>
      <c r="L43" s="289" t="s">
        <v>336</v>
      </c>
      <c r="N43" s="289" t="s">
        <v>294</v>
      </c>
      <c r="O43" s="289" t="s">
        <v>294</v>
      </c>
      <c r="P43" s="289" t="s">
        <v>294</v>
      </c>
      <c r="Q43" s="289" t="s">
        <v>294</v>
      </c>
      <c r="R43" s="289" t="s">
        <v>294</v>
      </c>
      <c r="S43" s="289" t="s">
        <v>294</v>
      </c>
      <c r="T43" s="289" t="s">
        <v>294</v>
      </c>
    </row>
    <row r="44" spans="1:20" ht="20.25" x14ac:dyDescent="0.25">
      <c r="A44" s="262" t="s">
        <v>0</v>
      </c>
      <c r="B44" s="274"/>
      <c r="C44" s="271">
        <f>SUM(C36:C43)</f>
        <v>25</v>
      </c>
      <c r="D44" s="272"/>
      <c r="E44" s="271">
        <f>SUM(E36:E43)</f>
        <v>845</v>
      </c>
      <c r="F44" s="271">
        <f>SUM(F36:F43)</f>
        <v>82</v>
      </c>
      <c r="G44" s="271">
        <f>SUM(G36:G43)</f>
        <v>67</v>
      </c>
      <c r="H44" s="271">
        <f>SUM(H36:H43)</f>
        <v>57</v>
      </c>
      <c r="I44" s="271">
        <f>SUM(I36:I43)</f>
        <v>1076</v>
      </c>
      <c r="L44" s="289" t="s">
        <v>141</v>
      </c>
      <c r="N44" s="289" t="s">
        <v>294</v>
      </c>
      <c r="O44" s="289" t="s">
        <v>294</v>
      </c>
      <c r="P44" s="289">
        <v>3</v>
      </c>
      <c r="Q44" s="289" t="s">
        <v>294</v>
      </c>
      <c r="R44" s="289" t="s">
        <v>294</v>
      </c>
      <c r="S44" s="289" t="s">
        <v>294</v>
      </c>
      <c r="T44" s="289">
        <v>3</v>
      </c>
    </row>
    <row r="45" spans="1:20" ht="18" x14ac:dyDescent="0.25">
      <c r="L45" s="289" t="s">
        <v>337</v>
      </c>
      <c r="N45" s="289" t="s">
        <v>294</v>
      </c>
      <c r="O45" s="289" t="s">
        <v>294</v>
      </c>
      <c r="P45" s="289">
        <v>9</v>
      </c>
      <c r="Q45" s="289" t="s">
        <v>294</v>
      </c>
      <c r="R45" s="289" t="s">
        <v>294</v>
      </c>
      <c r="S45" s="289" t="s">
        <v>294</v>
      </c>
      <c r="T45" s="289">
        <v>9</v>
      </c>
    </row>
    <row r="46" spans="1:20" ht="20.25" x14ac:dyDescent="0.25">
      <c r="A46" s="266" t="s">
        <v>25</v>
      </c>
      <c r="B46" s="266" t="s">
        <v>324</v>
      </c>
      <c r="C46" s="261" t="s">
        <v>294</v>
      </c>
      <c r="D46" s="261" t="s">
        <v>294</v>
      </c>
      <c r="E46" s="261" t="s">
        <v>294</v>
      </c>
      <c r="F46" s="261" t="s">
        <v>294</v>
      </c>
      <c r="G46" s="261" t="s">
        <v>294</v>
      </c>
      <c r="H46" s="261" t="s">
        <v>294</v>
      </c>
      <c r="I46" s="261" t="s">
        <v>294</v>
      </c>
      <c r="L46" s="289" t="s">
        <v>338</v>
      </c>
      <c r="N46" s="289" t="s">
        <v>294</v>
      </c>
      <c r="O46" s="289" t="s">
        <v>294</v>
      </c>
      <c r="P46" s="289" t="s">
        <v>294</v>
      </c>
      <c r="Q46" s="289" t="s">
        <v>294</v>
      </c>
      <c r="R46" s="289" t="s">
        <v>294</v>
      </c>
      <c r="S46" s="289" t="s">
        <v>294</v>
      </c>
      <c r="T46" s="289" t="s">
        <v>294</v>
      </c>
    </row>
    <row r="47" spans="1:20" ht="20.25" x14ac:dyDescent="0.25">
      <c r="A47" s="266" t="s">
        <v>320</v>
      </c>
      <c r="C47" s="278" t="s">
        <v>294</v>
      </c>
      <c r="D47" s="278" t="s">
        <v>294</v>
      </c>
      <c r="E47" s="278">
        <v>2</v>
      </c>
      <c r="F47" s="278" t="s">
        <v>294</v>
      </c>
      <c r="G47" s="278" t="s">
        <v>294</v>
      </c>
      <c r="H47" s="278" t="s">
        <v>294</v>
      </c>
      <c r="I47" s="278">
        <v>2</v>
      </c>
      <c r="L47" s="290" t="s">
        <v>339</v>
      </c>
      <c r="N47" s="289" t="s">
        <v>294</v>
      </c>
      <c r="O47" s="289" t="s">
        <v>294</v>
      </c>
      <c r="P47" s="289" t="s">
        <v>294</v>
      </c>
      <c r="Q47" s="289" t="s">
        <v>294</v>
      </c>
      <c r="R47" s="289" t="s">
        <v>294</v>
      </c>
      <c r="S47" s="289" t="s">
        <v>294</v>
      </c>
      <c r="T47" s="289" t="s">
        <v>294</v>
      </c>
    </row>
    <row r="48" spans="1:20" ht="20.25" x14ac:dyDescent="0.25">
      <c r="A48" s="266" t="s">
        <v>137</v>
      </c>
      <c r="C48" s="278">
        <v>1</v>
      </c>
      <c r="D48" s="278" t="s">
        <v>294</v>
      </c>
      <c r="E48" s="278">
        <v>28</v>
      </c>
      <c r="F48" s="278">
        <v>2</v>
      </c>
      <c r="G48" s="278" t="s">
        <v>294</v>
      </c>
      <c r="H48" s="278" t="s">
        <v>294</v>
      </c>
      <c r="I48" s="278">
        <v>31</v>
      </c>
      <c r="L48" s="289" t="s">
        <v>340</v>
      </c>
      <c r="N48" s="289" t="s">
        <v>294</v>
      </c>
      <c r="O48" s="289" t="s">
        <v>294</v>
      </c>
      <c r="P48" s="289" t="s">
        <v>294</v>
      </c>
      <c r="Q48" s="289" t="s">
        <v>294</v>
      </c>
      <c r="R48" s="289" t="s">
        <v>294</v>
      </c>
      <c r="S48" s="289" t="s">
        <v>294</v>
      </c>
      <c r="T48" s="289" t="s">
        <v>294</v>
      </c>
    </row>
    <row r="49" spans="1:20" ht="20.25" x14ac:dyDescent="0.25">
      <c r="A49" s="266" t="s">
        <v>70</v>
      </c>
      <c r="C49" s="278" t="s">
        <v>294</v>
      </c>
      <c r="D49" s="278" t="s">
        <v>294</v>
      </c>
      <c r="E49" s="278">
        <v>275</v>
      </c>
      <c r="F49" s="278" t="s">
        <v>294</v>
      </c>
      <c r="G49" s="278" t="s">
        <v>294</v>
      </c>
      <c r="H49" s="278" t="s">
        <v>294</v>
      </c>
      <c r="I49" s="278">
        <f>SUM(C49:H49)</f>
        <v>275</v>
      </c>
      <c r="L49" s="289" t="s">
        <v>341</v>
      </c>
      <c r="N49" s="289" t="s">
        <v>294</v>
      </c>
      <c r="O49" s="289" t="s">
        <v>294</v>
      </c>
      <c r="P49" s="289" t="s">
        <v>294</v>
      </c>
      <c r="Q49" s="289" t="s">
        <v>294</v>
      </c>
      <c r="R49" s="289" t="s">
        <v>294</v>
      </c>
      <c r="S49" s="289" t="s">
        <v>294</v>
      </c>
      <c r="T49" s="289" t="s">
        <v>294</v>
      </c>
    </row>
    <row r="50" spans="1:20" ht="20.25" x14ac:dyDescent="0.25">
      <c r="A50" s="266" t="s">
        <v>30</v>
      </c>
      <c r="C50" s="278" t="s">
        <v>294</v>
      </c>
      <c r="D50" s="278" t="s">
        <v>294</v>
      </c>
      <c r="E50" s="278">
        <v>47</v>
      </c>
      <c r="F50" s="278">
        <v>1</v>
      </c>
      <c r="G50" s="278" t="s">
        <v>294</v>
      </c>
      <c r="H50" s="278" t="s">
        <v>294</v>
      </c>
      <c r="I50" s="278">
        <f>SUM(C50:H50)</f>
        <v>48</v>
      </c>
      <c r="L50" s="298" t="s">
        <v>0</v>
      </c>
      <c r="M50" s="272"/>
      <c r="N50" s="271">
        <f>SUM(N40:N49)</f>
        <v>11</v>
      </c>
      <c r="O50" s="272"/>
      <c r="P50" s="271">
        <f>SUM(P40:P49)</f>
        <v>191</v>
      </c>
      <c r="Q50" s="271">
        <f>SUM(Q40:Q49)</f>
        <v>1</v>
      </c>
      <c r="R50" s="272"/>
      <c r="S50" s="272"/>
      <c r="T50" s="271">
        <f>SUM(T40:T49)</f>
        <v>203</v>
      </c>
    </row>
    <row r="51" spans="1:20" ht="20.25" x14ac:dyDescent="0.25">
      <c r="A51" s="266" t="s">
        <v>139</v>
      </c>
      <c r="C51" s="278">
        <v>28</v>
      </c>
      <c r="D51" s="278" t="s">
        <v>294</v>
      </c>
      <c r="E51" s="278">
        <v>40</v>
      </c>
      <c r="F51" s="278">
        <v>3</v>
      </c>
      <c r="G51" s="278" t="s">
        <v>294</v>
      </c>
      <c r="H51" s="278" t="s">
        <v>294</v>
      </c>
      <c r="I51" s="278">
        <f>SUM(C51:H51)</f>
        <v>71</v>
      </c>
      <c r="L51" s="289"/>
    </row>
    <row r="52" spans="1:20" ht="20.25" x14ac:dyDescent="0.25">
      <c r="A52" s="266" t="s">
        <v>99</v>
      </c>
      <c r="C52" s="278">
        <v>5</v>
      </c>
      <c r="D52" s="278" t="s">
        <v>294</v>
      </c>
      <c r="E52" s="278">
        <v>209</v>
      </c>
      <c r="F52" s="278">
        <v>86</v>
      </c>
      <c r="G52" s="278">
        <v>60</v>
      </c>
      <c r="H52" s="278">
        <v>5</v>
      </c>
      <c r="I52" s="278">
        <v>365</v>
      </c>
      <c r="L52" s="289" t="s">
        <v>335</v>
      </c>
      <c r="M52" s="297" t="s">
        <v>324</v>
      </c>
      <c r="N52" s="289">
        <v>15</v>
      </c>
      <c r="O52" s="289" t="s">
        <v>294</v>
      </c>
      <c r="P52" s="289">
        <v>15</v>
      </c>
      <c r="Q52" s="289">
        <v>8</v>
      </c>
      <c r="R52" s="289" t="s">
        <v>294</v>
      </c>
      <c r="S52" s="289" t="s">
        <v>294</v>
      </c>
      <c r="T52" s="289">
        <v>38</v>
      </c>
    </row>
    <row r="53" spans="1:20" ht="20.25" x14ac:dyDescent="0.25">
      <c r="A53" s="266" t="s">
        <v>321</v>
      </c>
      <c r="C53" s="278" t="s">
        <v>294</v>
      </c>
      <c r="D53" s="278" t="s">
        <v>294</v>
      </c>
      <c r="E53" s="278">
        <v>11</v>
      </c>
      <c r="F53" s="278" t="s">
        <v>294</v>
      </c>
      <c r="G53" s="278" t="s">
        <v>294</v>
      </c>
      <c r="H53" s="278" t="s">
        <v>294</v>
      </c>
      <c r="I53" s="278">
        <f>SUM(C53:H53)</f>
        <v>11</v>
      </c>
      <c r="L53" s="289" t="s">
        <v>140</v>
      </c>
      <c r="N53" s="289" t="s">
        <v>294</v>
      </c>
      <c r="O53" s="289" t="s">
        <v>294</v>
      </c>
      <c r="P53" s="289" t="s">
        <v>294</v>
      </c>
      <c r="Q53" s="289" t="s">
        <v>294</v>
      </c>
      <c r="R53" s="289" t="s">
        <v>294</v>
      </c>
      <c r="S53" s="289" t="s">
        <v>294</v>
      </c>
      <c r="T53" s="289" t="s">
        <v>294</v>
      </c>
    </row>
    <row r="54" spans="1:20" ht="20.25" x14ac:dyDescent="0.25">
      <c r="A54" s="266" t="s">
        <v>322</v>
      </c>
      <c r="C54" s="278">
        <v>20</v>
      </c>
      <c r="D54" s="278" t="s">
        <v>294</v>
      </c>
      <c r="E54" s="278">
        <v>6</v>
      </c>
      <c r="F54" s="278" t="s">
        <v>294</v>
      </c>
      <c r="G54" s="278" t="s">
        <v>294</v>
      </c>
      <c r="H54" s="278" t="s">
        <v>294</v>
      </c>
      <c r="I54" s="278">
        <f>SUM(C54:H54)</f>
        <v>26</v>
      </c>
      <c r="L54" s="289" t="s">
        <v>142</v>
      </c>
      <c r="N54" s="289" t="s">
        <v>294</v>
      </c>
      <c r="O54" s="289" t="s">
        <v>294</v>
      </c>
      <c r="P54" s="289" t="s">
        <v>294</v>
      </c>
      <c r="Q54" s="289" t="s">
        <v>294</v>
      </c>
      <c r="R54" s="289" t="s">
        <v>294</v>
      </c>
      <c r="S54" s="289" t="s">
        <v>294</v>
      </c>
      <c r="T54" s="289" t="s">
        <v>294</v>
      </c>
    </row>
    <row r="55" spans="1:20" ht="20.25" x14ac:dyDescent="0.25">
      <c r="A55" s="262" t="s">
        <v>0</v>
      </c>
      <c r="B55" s="274"/>
      <c r="C55" s="275">
        <f>SUM(C47:C54)</f>
        <v>54</v>
      </c>
      <c r="D55" s="276"/>
      <c r="E55" s="275">
        <f>SUM(E47:E54)</f>
        <v>618</v>
      </c>
      <c r="F55" s="275">
        <f>SUM(F47:F54)</f>
        <v>92</v>
      </c>
      <c r="G55" s="275">
        <f>SUM(G47:G54)</f>
        <v>60</v>
      </c>
      <c r="H55" s="275">
        <f>SUM(H47:H54)</f>
        <v>5</v>
      </c>
      <c r="I55" s="275">
        <f>SUM(I47:I54)</f>
        <v>829</v>
      </c>
      <c r="L55" s="289" t="s">
        <v>336</v>
      </c>
      <c r="N55" s="289" t="s">
        <v>294</v>
      </c>
      <c r="O55" s="289" t="s">
        <v>294</v>
      </c>
      <c r="P55" s="289" t="s">
        <v>294</v>
      </c>
      <c r="Q55" s="289" t="s">
        <v>294</v>
      </c>
      <c r="R55" s="289" t="s">
        <v>294</v>
      </c>
      <c r="S55" s="289" t="s">
        <v>294</v>
      </c>
      <c r="T55" s="289" t="s">
        <v>294</v>
      </c>
    </row>
    <row r="56" spans="1:20" ht="18" x14ac:dyDescent="0.25">
      <c r="L56" s="289" t="s">
        <v>141</v>
      </c>
      <c r="N56" s="289" t="s">
        <v>294</v>
      </c>
      <c r="O56" s="289" t="s">
        <v>294</v>
      </c>
      <c r="P56" s="289" t="s">
        <v>294</v>
      </c>
      <c r="Q56" s="289" t="s">
        <v>294</v>
      </c>
      <c r="R56" s="289" t="s">
        <v>294</v>
      </c>
      <c r="S56" s="289" t="s">
        <v>294</v>
      </c>
      <c r="T56" s="289" t="s">
        <v>294</v>
      </c>
    </row>
    <row r="57" spans="1:20" ht="20.25" x14ac:dyDescent="0.25">
      <c r="A57" s="266" t="s">
        <v>25</v>
      </c>
      <c r="B57" s="277" t="s">
        <v>325</v>
      </c>
      <c r="C57" s="278" t="s">
        <v>294</v>
      </c>
      <c r="D57" s="278" t="s">
        <v>294</v>
      </c>
      <c r="E57" s="278">
        <v>4</v>
      </c>
      <c r="F57" s="278" t="s">
        <v>294</v>
      </c>
      <c r="G57" s="278" t="s">
        <v>294</v>
      </c>
      <c r="H57" s="278" t="s">
        <v>294</v>
      </c>
      <c r="I57" s="278">
        <v>4</v>
      </c>
      <c r="L57" s="289" t="s">
        <v>337</v>
      </c>
      <c r="N57" s="289">
        <v>8</v>
      </c>
      <c r="O57" s="289" t="s">
        <v>294</v>
      </c>
      <c r="P57" s="289">
        <v>11</v>
      </c>
      <c r="Q57" s="289" t="s">
        <v>294</v>
      </c>
      <c r="R57" s="289" t="s">
        <v>294</v>
      </c>
      <c r="S57" s="289" t="s">
        <v>294</v>
      </c>
      <c r="T57" s="289">
        <v>19</v>
      </c>
    </row>
    <row r="58" spans="1:20" ht="20.25" x14ac:dyDescent="0.25">
      <c r="A58" s="266" t="s">
        <v>320</v>
      </c>
      <c r="C58" s="278" t="s">
        <v>294</v>
      </c>
      <c r="D58" s="278" t="s">
        <v>294</v>
      </c>
      <c r="E58" s="278" t="s">
        <v>294</v>
      </c>
      <c r="F58" s="278" t="s">
        <v>294</v>
      </c>
      <c r="G58" s="278" t="s">
        <v>294</v>
      </c>
      <c r="H58" s="278" t="s">
        <v>294</v>
      </c>
      <c r="I58" s="278" t="s">
        <v>294</v>
      </c>
      <c r="L58" s="289" t="s">
        <v>338</v>
      </c>
      <c r="N58" s="289" t="s">
        <v>294</v>
      </c>
      <c r="O58" s="289" t="s">
        <v>294</v>
      </c>
      <c r="P58" s="289" t="s">
        <v>294</v>
      </c>
      <c r="Q58" s="289" t="s">
        <v>294</v>
      </c>
      <c r="R58" s="289" t="s">
        <v>294</v>
      </c>
      <c r="S58" s="289" t="s">
        <v>294</v>
      </c>
      <c r="T58" s="289" t="s">
        <v>294</v>
      </c>
    </row>
    <row r="59" spans="1:20" ht="20.25" x14ac:dyDescent="0.25">
      <c r="A59" s="266" t="s">
        <v>137</v>
      </c>
      <c r="C59" s="278" t="s">
        <v>294</v>
      </c>
      <c r="D59" s="278" t="s">
        <v>294</v>
      </c>
      <c r="E59" s="278">
        <v>103</v>
      </c>
      <c r="F59" s="278">
        <v>1</v>
      </c>
      <c r="G59" s="278" t="s">
        <v>294</v>
      </c>
      <c r="H59" s="278" t="s">
        <v>294</v>
      </c>
      <c r="I59" s="278">
        <v>104</v>
      </c>
      <c r="L59" s="290" t="s">
        <v>339</v>
      </c>
      <c r="N59" s="289" t="s">
        <v>294</v>
      </c>
      <c r="O59" s="289" t="s">
        <v>294</v>
      </c>
      <c r="P59" s="289" t="s">
        <v>294</v>
      </c>
      <c r="Q59" s="289" t="s">
        <v>294</v>
      </c>
      <c r="R59" s="289" t="s">
        <v>294</v>
      </c>
      <c r="S59" s="289" t="s">
        <v>294</v>
      </c>
      <c r="T59" s="289" t="s">
        <v>294</v>
      </c>
    </row>
    <row r="60" spans="1:20" ht="20.25" x14ac:dyDescent="0.25">
      <c r="A60" s="266" t="s">
        <v>70</v>
      </c>
      <c r="C60" s="278" t="s">
        <v>294</v>
      </c>
      <c r="D60" s="278" t="s">
        <v>294</v>
      </c>
      <c r="E60" s="278">
        <v>103</v>
      </c>
      <c r="F60" s="278" t="s">
        <v>294</v>
      </c>
      <c r="G60" s="278" t="s">
        <v>294</v>
      </c>
      <c r="H60" s="278" t="s">
        <v>294</v>
      </c>
      <c r="I60" s="278">
        <f>SUM(C60:H60)</f>
        <v>103</v>
      </c>
      <c r="L60" s="289" t="s">
        <v>340</v>
      </c>
      <c r="N60" s="289" t="s">
        <v>294</v>
      </c>
      <c r="O60" s="289" t="s">
        <v>294</v>
      </c>
      <c r="P60" s="289" t="s">
        <v>294</v>
      </c>
      <c r="Q60" s="289" t="s">
        <v>294</v>
      </c>
      <c r="R60" s="289" t="s">
        <v>294</v>
      </c>
      <c r="S60" s="289" t="s">
        <v>294</v>
      </c>
      <c r="T60" s="289" t="s">
        <v>294</v>
      </c>
    </row>
    <row r="61" spans="1:20" ht="20.25" x14ac:dyDescent="0.25">
      <c r="A61" s="266" t="s">
        <v>30</v>
      </c>
      <c r="C61" s="278">
        <v>1</v>
      </c>
      <c r="D61" s="278" t="s">
        <v>294</v>
      </c>
      <c r="E61" s="278">
        <v>303</v>
      </c>
      <c r="F61" s="278">
        <v>23</v>
      </c>
      <c r="G61" s="278" t="s">
        <v>294</v>
      </c>
      <c r="H61" s="278" t="s">
        <v>294</v>
      </c>
      <c r="I61" s="278">
        <f>SUM(C61:H61)</f>
        <v>327</v>
      </c>
      <c r="L61" s="289" t="s">
        <v>341</v>
      </c>
      <c r="N61" s="289" t="s">
        <v>294</v>
      </c>
      <c r="O61" s="289" t="s">
        <v>294</v>
      </c>
      <c r="P61" s="289" t="s">
        <v>294</v>
      </c>
      <c r="Q61" s="289" t="s">
        <v>294</v>
      </c>
      <c r="R61" s="289" t="s">
        <v>294</v>
      </c>
      <c r="S61" s="289" t="s">
        <v>294</v>
      </c>
      <c r="T61" s="289" t="s">
        <v>294</v>
      </c>
    </row>
    <row r="62" spans="1:20" ht="20.25" x14ac:dyDescent="0.25">
      <c r="A62" s="266" t="s">
        <v>139</v>
      </c>
      <c r="C62" s="278">
        <v>8</v>
      </c>
      <c r="D62" s="278" t="s">
        <v>294</v>
      </c>
      <c r="E62" s="278">
        <v>80</v>
      </c>
      <c r="F62" s="278">
        <v>60</v>
      </c>
      <c r="G62" s="278" t="s">
        <v>294</v>
      </c>
      <c r="H62" s="278" t="s">
        <v>294</v>
      </c>
      <c r="I62" s="278">
        <f>SUM(C62:H62)</f>
        <v>148</v>
      </c>
      <c r="L62" s="298" t="s">
        <v>0</v>
      </c>
      <c r="M62" s="272"/>
      <c r="N62" s="271">
        <f>SUM(N52:N61)</f>
        <v>23</v>
      </c>
      <c r="O62" s="272"/>
      <c r="P62" s="271">
        <f>SUM(P52:P61)</f>
        <v>26</v>
      </c>
      <c r="Q62" s="271">
        <f>SUM(Q52:Q61)</f>
        <v>8</v>
      </c>
      <c r="R62" s="272"/>
      <c r="S62" s="272"/>
      <c r="T62" s="271">
        <f>SUM(T52:T61)</f>
        <v>57</v>
      </c>
    </row>
    <row r="63" spans="1:20" ht="20.25" x14ac:dyDescent="0.25">
      <c r="A63" s="266" t="s">
        <v>99</v>
      </c>
      <c r="C63" s="278">
        <v>39</v>
      </c>
      <c r="D63" s="278" t="s">
        <v>294</v>
      </c>
      <c r="E63" s="278">
        <v>409</v>
      </c>
      <c r="F63" s="278">
        <v>695</v>
      </c>
      <c r="G63" s="278">
        <v>473</v>
      </c>
      <c r="H63" s="278">
        <v>4</v>
      </c>
      <c r="I63" s="278">
        <v>1620</v>
      </c>
      <c r="L63" s="289"/>
    </row>
    <row r="64" spans="1:20" ht="20.25" x14ac:dyDescent="0.25">
      <c r="A64" s="266" t="s">
        <v>321</v>
      </c>
      <c r="C64" s="278">
        <v>3</v>
      </c>
      <c r="D64" s="278" t="s">
        <v>294</v>
      </c>
      <c r="E64" s="278">
        <v>119</v>
      </c>
      <c r="F64" s="278">
        <v>4</v>
      </c>
      <c r="G64" s="278" t="s">
        <v>294</v>
      </c>
      <c r="H64" s="278" t="s">
        <v>294</v>
      </c>
      <c r="I64" s="278">
        <f>SUM(C64:H64)</f>
        <v>126</v>
      </c>
      <c r="L64" s="289"/>
    </row>
    <row r="65" spans="1:20" ht="20.25" x14ac:dyDescent="0.25">
      <c r="A65" s="266" t="s">
        <v>322</v>
      </c>
      <c r="C65" s="278">
        <v>1</v>
      </c>
      <c r="D65" s="278" t="s">
        <v>294</v>
      </c>
      <c r="E65" s="278">
        <v>28</v>
      </c>
      <c r="F65" s="278">
        <v>3</v>
      </c>
      <c r="G65" s="278" t="s">
        <v>294</v>
      </c>
      <c r="H65" s="278" t="s">
        <v>294</v>
      </c>
      <c r="I65" s="278">
        <f>SUM(C65:H65)</f>
        <v>32</v>
      </c>
      <c r="L65" s="289" t="s">
        <v>335</v>
      </c>
      <c r="M65" s="297" t="s">
        <v>343</v>
      </c>
      <c r="N65" s="289">
        <v>2</v>
      </c>
      <c r="O65" s="289" t="s">
        <v>294</v>
      </c>
      <c r="P65" s="289">
        <v>149</v>
      </c>
      <c r="Q65" s="289" t="s">
        <v>294</v>
      </c>
      <c r="R65" s="289" t="s">
        <v>294</v>
      </c>
      <c r="S65" s="289" t="s">
        <v>294</v>
      </c>
      <c r="T65" s="289">
        <v>151</v>
      </c>
    </row>
    <row r="66" spans="1:20" ht="20.25" x14ac:dyDescent="0.25">
      <c r="A66" s="262" t="s">
        <v>0</v>
      </c>
      <c r="B66" s="274"/>
      <c r="C66" s="275">
        <f>SUM(C57:C65)</f>
        <v>52</v>
      </c>
      <c r="D66" s="276" t="s">
        <v>294</v>
      </c>
      <c r="E66" s="275">
        <f>SUM(E57:E65)</f>
        <v>1149</v>
      </c>
      <c r="F66" s="275">
        <f>SUM(F57:F65)</f>
        <v>786</v>
      </c>
      <c r="G66" s="275">
        <f>SUM(G57:G65)</f>
        <v>473</v>
      </c>
      <c r="H66" s="275">
        <f>SUM(H57:H65)</f>
        <v>4</v>
      </c>
      <c r="I66" s="275">
        <f>SUM(I57:I65)</f>
        <v>2464</v>
      </c>
      <c r="L66" s="289" t="s">
        <v>140</v>
      </c>
      <c r="N66" s="289" t="s">
        <v>294</v>
      </c>
      <c r="O66" s="289" t="s">
        <v>294</v>
      </c>
      <c r="P66" s="289" t="s">
        <v>294</v>
      </c>
      <c r="Q66" s="289" t="s">
        <v>294</v>
      </c>
      <c r="R66" s="289" t="s">
        <v>294</v>
      </c>
      <c r="S66" s="289" t="s">
        <v>294</v>
      </c>
      <c r="T66" s="289" t="s">
        <v>294</v>
      </c>
    </row>
    <row r="67" spans="1:20" ht="18" x14ac:dyDescent="0.25">
      <c r="L67" s="289" t="s">
        <v>142</v>
      </c>
      <c r="N67" s="289" t="s">
        <v>294</v>
      </c>
      <c r="O67" s="289" t="s">
        <v>294</v>
      </c>
      <c r="P67" s="289" t="s">
        <v>294</v>
      </c>
      <c r="Q67" s="289" t="s">
        <v>294</v>
      </c>
      <c r="R67" s="289" t="s">
        <v>294</v>
      </c>
      <c r="S67" s="289" t="s">
        <v>294</v>
      </c>
      <c r="T67" s="289" t="s">
        <v>294</v>
      </c>
    </row>
    <row r="68" spans="1:20" ht="20.25" x14ac:dyDescent="0.25">
      <c r="A68" s="266" t="s">
        <v>25</v>
      </c>
      <c r="B68" s="266" t="s">
        <v>326</v>
      </c>
      <c r="C68" s="261">
        <v>2</v>
      </c>
      <c r="D68" s="261" t="s">
        <v>294</v>
      </c>
      <c r="E68" s="261">
        <v>6</v>
      </c>
      <c r="F68" s="261">
        <v>42</v>
      </c>
      <c r="G68" s="261" t="s">
        <v>294</v>
      </c>
      <c r="H68" s="261" t="s">
        <v>294</v>
      </c>
      <c r="I68" s="261">
        <v>50</v>
      </c>
      <c r="L68" s="289" t="s">
        <v>336</v>
      </c>
      <c r="N68" s="289" t="s">
        <v>294</v>
      </c>
      <c r="O68" s="289" t="s">
        <v>294</v>
      </c>
      <c r="P68" s="289" t="s">
        <v>294</v>
      </c>
      <c r="Q68" s="289" t="s">
        <v>294</v>
      </c>
      <c r="R68" s="289" t="s">
        <v>294</v>
      </c>
      <c r="S68" s="289" t="s">
        <v>294</v>
      </c>
      <c r="T68" s="289" t="s">
        <v>294</v>
      </c>
    </row>
    <row r="69" spans="1:20" ht="20.25" x14ac:dyDescent="0.25">
      <c r="A69" s="266" t="s">
        <v>320</v>
      </c>
      <c r="C69" s="261" t="s">
        <v>294</v>
      </c>
      <c r="D69" s="261" t="s">
        <v>294</v>
      </c>
      <c r="E69" s="261">
        <v>6</v>
      </c>
      <c r="F69" s="261" t="s">
        <v>294</v>
      </c>
      <c r="G69" s="261" t="s">
        <v>294</v>
      </c>
      <c r="H69" s="261" t="s">
        <v>294</v>
      </c>
      <c r="I69" s="261">
        <v>6</v>
      </c>
      <c r="L69" s="289" t="s">
        <v>141</v>
      </c>
      <c r="N69" s="289" t="s">
        <v>294</v>
      </c>
      <c r="O69" s="289" t="s">
        <v>294</v>
      </c>
      <c r="P69" s="289">
        <v>5</v>
      </c>
      <c r="Q69" s="289" t="s">
        <v>294</v>
      </c>
      <c r="R69" s="289" t="s">
        <v>294</v>
      </c>
      <c r="S69" s="289" t="s">
        <v>294</v>
      </c>
      <c r="T69" s="289">
        <v>5</v>
      </c>
    </row>
    <row r="70" spans="1:20" ht="20.25" x14ac:dyDescent="0.25">
      <c r="A70" s="266" t="s">
        <v>137</v>
      </c>
      <c r="C70" s="261">
        <v>87</v>
      </c>
      <c r="D70" s="261" t="s">
        <v>294</v>
      </c>
      <c r="E70" s="261">
        <v>245</v>
      </c>
      <c r="F70" s="261">
        <v>19</v>
      </c>
      <c r="G70" s="261">
        <v>7</v>
      </c>
      <c r="H70" s="261" t="s">
        <v>294</v>
      </c>
      <c r="I70" s="261">
        <v>358</v>
      </c>
      <c r="L70" s="289" t="s">
        <v>337</v>
      </c>
      <c r="N70" s="289">
        <v>4</v>
      </c>
      <c r="O70" s="289" t="s">
        <v>294</v>
      </c>
      <c r="P70" s="289">
        <v>21</v>
      </c>
      <c r="Q70" s="289" t="s">
        <v>294</v>
      </c>
      <c r="R70" s="289" t="s">
        <v>294</v>
      </c>
      <c r="S70" s="289" t="s">
        <v>294</v>
      </c>
      <c r="T70" s="289">
        <v>25</v>
      </c>
    </row>
    <row r="71" spans="1:20" ht="20.25" x14ac:dyDescent="0.25">
      <c r="A71" s="266" t="s">
        <v>70</v>
      </c>
      <c r="C71" s="261">
        <v>48</v>
      </c>
      <c r="D71" s="261" t="s">
        <v>294</v>
      </c>
      <c r="E71" s="261">
        <v>797</v>
      </c>
      <c r="F71" s="261" t="s">
        <v>294</v>
      </c>
      <c r="G71" s="261" t="s">
        <v>294</v>
      </c>
      <c r="H71" s="261" t="s">
        <v>294</v>
      </c>
      <c r="I71" s="261">
        <f>SUM(C71:H71)</f>
        <v>845</v>
      </c>
      <c r="L71" s="289" t="s">
        <v>338</v>
      </c>
      <c r="N71" s="289" t="s">
        <v>294</v>
      </c>
      <c r="O71" s="289" t="s">
        <v>294</v>
      </c>
      <c r="P71" s="289" t="s">
        <v>294</v>
      </c>
      <c r="Q71" s="289" t="s">
        <v>294</v>
      </c>
      <c r="R71" s="289" t="s">
        <v>294</v>
      </c>
      <c r="S71" s="289" t="s">
        <v>294</v>
      </c>
      <c r="T71" s="289" t="s">
        <v>294</v>
      </c>
    </row>
    <row r="72" spans="1:20" ht="20.25" x14ac:dyDescent="0.25">
      <c r="A72" s="266" t="s">
        <v>30</v>
      </c>
      <c r="C72" s="261">
        <v>8</v>
      </c>
      <c r="D72" s="261" t="s">
        <v>294</v>
      </c>
      <c r="E72" s="261">
        <v>61</v>
      </c>
      <c r="F72" s="261">
        <v>75</v>
      </c>
      <c r="G72" s="261" t="s">
        <v>294</v>
      </c>
      <c r="H72" s="261">
        <v>3</v>
      </c>
      <c r="I72" s="261">
        <f>SUM(C72:H72)</f>
        <v>147</v>
      </c>
      <c r="L72" s="290" t="s">
        <v>339</v>
      </c>
      <c r="N72" s="289" t="s">
        <v>294</v>
      </c>
      <c r="O72" s="289" t="s">
        <v>294</v>
      </c>
      <c r="P72" s="289" t="s">
        <v>294</v>
      </c>
      <c r="Q72" s="289" t="s">
        <v>294</v>
      </c>
      <c r="R72" s="289" t="s">
        <v>294</v>
      </c>
      <c r="S72" s="289" t="s">
        <v>294</v>
      </c>
      <c r="T72" s="289" t="s">
        <v>294</v>
      </c>
    </row>
    <row r="73" spans="1:20" ht="20.25" x14ac:dyDescent="0.25">
      <c r="A73" s="266" t="s">
        <v>139</v>
      </c>
      <c r="C73" s="261">
        <v>49</v>
      </c>
      <c r="D73" s="261" t="s">
        <v>294</v>
      </c>
      <c r="E73" s="261">
        <v>145</v>
      </c>
      <c r="F73" s="261">
        <v>38</v>
      </c>
      <c r="G73" s="261">
        <v>3</v>
      </c>
      <c r="H73" s="261" t="s">
        <v>294</v>
      </c>
      <c r="I73" s="261">
        <f>SUM(C73:H73)</f>
        <v>235</v>
      </c>
      <c r="L73" s="289" t="s">
        <v>340</v>
      </c>
      <c r="N73" s="289" t="s">
        <v>294</v>
      </c>
      <c r="O73" s="289" t="s">
        <v>294</v>
      </c>
      <c r="P73" s="289" t="s">
        <v>294</v>
      </c>
      <c r="Q73" s="289" t="s">
        <v>294</v>
      </c>
      <c r="R73" s="289" t="s">
        <v>294</v>
      </c>
      <c r="S73" s="289" t="s">
        <v>294</v>
      </c>
      <c r="T73" s="289" t="s">
        <v>294</v>
      </c>
    </row>
    <row r="74" spans="1:20" ht="20.25" x14ac:dyDescent="0.25">
      <c r="A74" s="266" t="s">
        <v>99</v>
      </c>
      <c r="C74" s="261">
        <v>2130</v>
      </c>
      <c r="D74" s="261" t="s">
        <v>294</v>
      </c>
      <c r="E74" s="261">
        <v>354</v>
      </c>
      <c r="F74" s="261">
        <v>613</v>
      </c>
      <c r="G74" s="261">
        <v>625</v>
      </c>
      <c r="H74" s="261">
        <v>2</v>
      </c>
      <c r="I74" s="261">
        <v>3724</v>
      </c>
      <c r="L74" s="289" t="s">
        <v>341</v>
      </c>
      <c r="N74" s="289" t="s">
        <v>294</v>
      </c>
      <c r="O74" s="289" t="s">
        <v>294</v>
      </c>
      <c r="P74" s="289" t="s">
        <v>294</v>
      </c>
      <c r="Q74" s="289" t="s">
        <v>294</v>
      </c>
      <c r="R74" s="289" t="s">
        <v>294</v>
      </c>
      <c r="S74" s="289" t="s">
        <v>294</v>
      </c>
      <c r="T74" s="289" t="s">
        <v>294</v>
      </c>
    </row>
    <row r="75" spans="1:20" ht="20.25" x14ac:dyDescent="0.25">
      <c r="A75" s="266" t="s">
        <v>321</v>
      </c>
      <c r="C75" s="261">
        <v>20</v>
      </c>
      <c r="D75" s="261" t="s">
        <v>294</v>
      </c>
      <c r="E75" s="261">
        <v>89</v>
      </c>
      <c r="F75" s="261">
        <v>6</v>
      </c>
      <c r="G75" s="261" t="s">
        <v>294</v>
      </c>
      <c r="H75" s="261" t="s">
        <v>294</v>
      </c>
      <c r="I75" s="261">
        <f>SUM(C75:H75)</f>
        <v>115</v>
      </c>
      <c r="L75" s="298" t="s">
        <v>0</v>
      </c>
      <c r="M75" s="272"/>
      <c r="N75" s="271">
        <f>SUM(N65:N74)</f>
        <v>6</v>
      </c>
      <c r="O75" s="272"/>
      <c r="P75" s="271">
        <f>SUM(P65:P74)</f>
        <v>175</v>
      </c>
      <c r="Q75" s="272"/>
      <c r="R75" s="272"/>
      <c r="S75" s="272"/>
      <c r="T75" s="271">
        <f>SUM(T65:T74)</f>
        <v>181</v>
      </c>
    </row>
    <row r="76" spans="1:20" ht="20.25" x14ac:dyDescent="0.25">
      <c r="A76" s="266" t="s">
        <v>322</v>
      </c>
      <c r="C76" s="261">
        <v>38</v>
      </c>
      <c r="D76" s="261" t="s">
        <v>294</v>
      </c>
      <c r="E76" s="261">
        <v>24</v>
      </c>
      <c r="F76" s="261">
        <v>3</v>
      </c>
      <c r="G76" s="261" t="s">
        <v>294</v>
      </c>
      <c r="H76" s="261" t="s">
        <v>294</v>
      </c>
      <c r="I76" s="261">
        <f>SUM(C76:H76)</f>
        <v>65</v>
      </c>
      <c r="L76" s="289"/>
    </row>
    <row r="77" spans="1:20" ht="20.25" x14ac:dyDescent="0.25">
      <c r="A77" s="262" t="s">
        <v>0</v>
      </c>
      <c r="B77" s="274"/>
      <c r="C77" s="271">
        <f>SUM(C68:C76)</f>
        <v>2382</v>
      </c>
      <c r="D77" s="272"/>
      <c r="E77" s="271">
        <f>SUM(E68:E76)</f>
        <v>1727</v>
      </c>
      <c r="F77" s="271">
        <f>SUM(F68:F76)</f>
        <v>796</v>
      </c>
      <c r="G77" s="271">
        <f>SUM(G68:G76)</f>
        <v>635</v>
      </c>
      <c r="H77" s="271">
        <f>SUM(H68:H76)</f>
        <v>5</v>
      </c>
      <c r="I77" s="271">
        <f>SUM(I68:I76)</f>
        <v>5545</v>
      </c>
      <c r="L77" s="289"/>
    </row>
    <row r="78" spans="1:20" ht="18" x14ac:dyDescent="0.25">
      <c r="L78" s="289" t="s">
        <v>335</v>
      </c>
      <c r="M78" s="297" t="s">
        <v>326</v>
      </c>
      <c r="N78" s="289">
        <v>98</v>
      </c>
      <c r="O78" s="289" t="s">
        <v>294</v>
      </c>
      <c r="P78" s="289">
        <v>742</v>
      </c>
      <c r="Q78" s="289">
        <v>50</v>
      </c>
      <c r="R78" s="289" t="s">
        <v>294</v>
      </c>
      <c r="S78" s="289" t="s">
        <v>294</v>
      </c>
      <c r="T78" s="289">
        <v>890</v>
      </c>
    </row>
    <row r="79" spans="1:20" ht="21" thickBot="1" x14ac:dyDescent="0.3">
      <c r="A79" s="266" t="s">
        <v>135</v>
      </c>
      <c r="B79" s="266" t="s">
        <v>319</v>
      </c>
      <c r="C79" s="261">
        <v>419</v>
      </c>
      <c r="D79" s="261" t="s">
        <v>294</v>
      </c>
      <c r="E79" s="261" t="s">
        <v>294</v>
      </c>
      <c r="F79" s="261" t="s">
        <v>294</v>
      </c>
      <c r="G79" s="261" t="s">
        <v>294</v>
      </c>
      <c r="H79" s="261" t="s">
        <v>294</v>
      </c>
      <c r="I79" s="261">
        <v>419</v>
      </c>
      <c r="L79" s="289" t="s">
        <v>140</v>
      </c>
      <c r="N79" s="289" t="s">
        <v>294</v>
      </c>
      <c r="O79" s="289" t="s">
        <v>294</v>
      </c>
      <c r="P79" s="289" t="s">
        <v>294</v>
      </c>
      <c r="Q79" s="289" t="s">
        <v>294</v>
      </c>
      <c r="R79" s="289" t="s">
        <v>294</v>
      </c>
      <c r="S79" s="289" t="s">
        <v>294</v>
      </c>
      <c r="T79" s="289" t="s">
        <v>294</v>
      </c>
    </row>
    <row r="80" spans="1:20" ht="21.75" thickTop="1" thickBot="1" x14ac:dyDescent="0.3">
      <c r="A80" s="266" t="s">
        <v>138</v>
      </c>
      <c r="C80" s="263">
        <v>728</v>
      </c>
      <c r="D80" s="263" t="s">
        <v>294</v>
      </c>
      <c r="E80" s="263">
        <v>30</v>
      </c>
      <c r="F80" s="263">
        <v>101</v>
      </c>
      <c r="G80" s="263" t="s">
        <v>294</v>
      </c>
      <c r="H80" s="263" t="s">
        <v>294</v>
      </c>
      <c r="I80" s="263">
        <v>859</v>
      </c>
      <c r="L80" s="289" t="s">
        <v>142</v>
      </c>
      <c r="N80" s="289" t="s">
        <v>294</v>
      </c>
      <c r="O80" s="289" t="s">
        <v>294</v>
      </c>
      <c r="P80" s="289" t="s">
        <v>294</v>
      </c>
      <c r="Q80" s="289">
        <v>3</v>
      </c>
      <c r="R80" s="289" t="s">
        <v>294</v>
      </c>
      <c r="S80" s="289" t="s">
        <v>294</v>
      </c>
      <c r="T80" s="289">
        <v>3</v>
      </c>
    </row>
    <row r="81" spans="1:20" ht="21.75" thickTop="1" thickBot="1" x14ac:dyDescent="0.3">
      <c r="A81" s="268" t="s">
        <v>327</v>
      </c>
      <c r="C81" s="260">
        <v>245</v>
      </c>
      <c r="D81" s="260">
        <v>1</v>
      </c>
      <c r="E81" s="260" t="s">
        <v>294</v>
      </c>
      <c r="F81" s="260">
        <v>2</v>
      </c>
      <c r="G81" s="260" t="s">
        <v>294</v>
      </c>
      <c r="H81" s="260" t="s">
        <v>294</v>
      </c>
      <c r="I81" s="260">
        <v>248</v>
      </c>
      <c r="L81" s="289" t="s">
        <v>336</v>
      </c>
      <c r="N81" s="289" t="s">
        <v>294</v>
      </c>
      <c r="O81" s="289" t="s">
        <v>294</v>
      </c>
      <c r="P81" s="289" t="s">
        <v>294</v>
      </c>
      <c r="Q81" s="289" t="s">
        <v>294</v>
      </c>
      <c r="R81" s="289" t="s">
        <v>294</v>
      </c>
      <c r="S81" s="289" t="s">
        <v>294</v>
      </c>
      <c r="T81" s="289" t="s">
        <v>294</v>
      </c>
    </row>
    <row r="82" spans="1:20" ht="21.75" thickTop="1" thickBot="1" x14ac:dyDescent="0.3">
      <c r="A82" s="266" t="s">
        <v>38</v>
      </c>
      <c r="C82" s="260">
        <v>105</v>
      </c>
      <c r="D82" s="260" t="s">
        <v>294</v>
      </c>
      <c r="E82" s="260">
        <v>1</v>
      </c>
      <c r="F82" s="260" t="s">
        <v>294</v>
      </c>
      <c r="G82" s="260" t="s">
        <v>294</v>
      </c>
      <c r="H82" s="260" t="s">
        <v>294</v>
      </c>
      <c r="I82" s="260">
        <v>106</v>
      </c>
      <c r="L82" s="289" t="s">
        <v>141</v>
      </c>
      <c r="N82" s="289">
        <v>12</v>
      </c>
      <c r="O82" s="289" t="s">
        <v>294</v>
      </c>
      <c r="P82" s="289">
        <v>21</v>
      </c>
      <c r="Q82" s="289">
        <v>4</v>
      </c>
      <c r="R82" s="289" t="s">
        <v>294</v>
      </c>
      <c r="S82" s="289" t="s">
        <v>294</v>
      </c>
      <c r="T82" s="289">
        <v>37</v>
      </c>
    </row>
    <row r="83" spans="1:20" ht="21.75" thickTop="1" thickBot="1" x14ac:dyDescent="0.3">
      <c r="A83" s="266" t="s">
        <v>328</v>
      </c>
      <c r="C83" s="260">
        <v>212</v>
      </c>
      <c r="D83" s="260" t="s">
        <v>294</v>
      </c>
      <c r="E83" s="260">
        <v>4</v>
      </c>
      <c r="F83" s="260" t="s">
        <v>294</v>
      </c>
      <c r="G83" s="260" t="s">
        <v>294</v>
      </c>
      <c r="H83" s="260" t="s">
        <v>294</v>
      </c>
      <c r="I83" s="260">
        <v>216</v>
      </c>
      <c r="L83" s="289" t="s">
        <v>337</v>
      </c>
      <c r="N83" s="289" t="s">
        <v>294</v>
      </c>
      <c r="O83" s="289" t="s">
        <v>294</v>
      </c>
      <c r="P83" s="289">
        <v>9</v>
      </c>
      <c r="Q83" s="289">
        <v>2</v>
      </c>
      <c r="R83" s="289" t="s">
        <v>294</v>
      </c>
      <c r="S83" s="289" t="s">
        <v>294</v>
      </c>
      <c r="T83" s="289">
        <v>11</v>
      </c>
    </row>
    <row r="84" spans="1:20" ht="21.75" thickTop="1" thickBot="1" x14ac:dyDescent="0.3">
      <c r="A84" s="266" t="s">
        <v>300</v>
      </c>
      <c r="C84" s="260">
        <v>40</v>
      </c>
      <c r="D84" s="260" t="s">
        <v>294</v>
      </c>
      <c r="E84" s="260" t="s">
        <v>294</v>
      </c>
      <c r="F84" s="260">
        <v>2</v>
      </c>
      <c r="G84" s="260" t="s">
        <v>294</v>
      </c>
      <c r="H84" s="260" t="s">
        <v>294</v>
      </c>
      <c r="I84" s="260">
        <v>42</v>
      </c>
      <c r="L84" s="289" t="s">
        <v>338</v>
      </c>
      <c r="N84" s="289" t="s">
        <v>294</v>
      </c>
      <c r="O84" s="289" t="s">
        <v>294</v>
      </c>
      <c r="P84" s="289" t="s">
        <v>294</v>
      </c>
      <c r="Q84" s="289" t="s">
        <v>294</v>
      </c>
      <c r="R84" s="289" t="s">
        <v>294</v>
      </c>
      <c r="S84" s="289" t="s">
        <v>294</v>
      </c>
      <c r="T84" s="289" t="s">
        <v>294</v>
      </c>
    </row>
    <row r="85" spans="1:20" ht="21.75" thickTop="1" thickBot="1" x14ac:dyDescent="0.3">
      <c r="A85" s="266" t="s">
        <v>301</v>
      </c>
      <c r="C85" s="260">
        <v>246</v>
      </c>
      <c r="D85" s="260" t="s">
        <v>294</v>
      </c>
      <c r="E85" s="260">
        <v>19</v>
      </c>
      <c r="F85" s="260">
        <v>22</v>
      </c>
      <c r="G85" s="260" t="s">
        <v>294</v>
      </c>
      <c r="H85" s="260" t="s">
        <v>294</v>
      </c>
      <c r="I85" s="260">
        <v>287</v>
      </c>
      <c r="L85" s="290" t="s">
        <v>339</v>
      </c>
      <c r="N85" s="289" t="s">
        <v>294</v>
      </c>
      <c r="O85" s="289" t="s">
        <v>294</v>
      </c>
      <c r="P85" s="289" t="s">
        <v>294</v>
      </c>
      <c r="Q85" s="289" t="s">
        <v>294</v>
      </c>
      <c r="R85" s="289" t="s">
        <v>294</v>
      </c>
      <c r="S85" s="289" t="s">
        <v>294</v>
      </c>
      <c r="T85" s="289" t="s">
        <v>294</v>
      </c>
    </row>
    <row r="86" spans="1:20" ht="21.75" thickTop="1" thickBot="1" x14ac:dyDescent="0.3">
      <c r="A86" s="266" t="s">
        <v>302</v>
      </c>
      <c r="C86" s="260">
        <v>47</v>
      </c>
      <c r="D86" s="260" t="s">
        <v>294</v>
      </c>
      <c r="E86" s="260" t="s">
        <v>294</v>
      </c>
      <c r="F86" s="260" t="s">
        <v>294</v>
      </c>
      <c r="G86" s="260" t="s">
        <v>294</v>
      </c>
      <c r="H86" s="260" t="s">
        <v>294</v>
      </c>
      <c r="I86" s="260">
        <v>47</v>
      </c>
      <c r="L86" s="289" t="s">
        <v>340</v>
      </c>
      <c r="N86" s="289" t="s">
        <v>294</v>
      </c>
      <c r="O86" s="289" t="s">
        <v>294</v>
      </c>
      <c r="P86" s="289" t="s">
        <v>294</v>
      </c>
      <c r="Q86" s="289" t="s">
        <v>294</v>
      </c>
      <c r="R86" s="289" t="s">
        <v>294</v>
      </c>
      <c r="S86" s="289" t="s">
        <v>294</v>
      </c>
      <c r="T86" s="289" t="s">
        <v>294</v>
      </c>
    </row>
    <row r="87" spans="1:20" ht="21" thickTop="1" x14ac:dyDescent="0.25">
      <c r="A87" s="266" t="s">
        <v>43</v>
      </c>
      <c r="C87" s="260">
        <v>125</v>
      </c>
      <c r="D87" s="260" t="s">
        <v>294</v>
      </c>
      <c r="E87" s="260">
        <v>11</v>
      </c>
      <c r="F87" s="260" t="s">
        <v>294</v>
      </c>
      <c r="G87" s="260" t="s">
        <v>294</v>
      </c>
      <c r="H87" s="260" t="s">
        <v>294</v>
      </c>
      <c r="I87" s="260">
        <v>136</v>
      </c>
      <c r="L87" s="289" t="s">
        <v>341</v>
      </c>
      <c r="N87" s="289" t="s">
        <v>294</v>
      </c>
      <c r="O87" s="289" t="s">
        <v>294</v>
      </c>
      <c r="P87" s="289" t="s">
        <v>294</v>
      </c>
      <c r="Q87" s="289" t="s">
        <v>294</v>
      </c>
      <c r="R87" s="289" t="s">
        <v>294</v>
      </c>
      <c r="S87" s="289" t="s">
        <v>294</v>
      </c>
      <c r="T87" s="289" t="s">
        <v>294</v>
      </c>
    </row>
    <row r="88" spans="1:20" ht="20.25" x14ac:dyDescent="0.25">
      <c r="A88" s="262" t="s">
        <v>0</v>
      </c>
      <c r="B88" s="274"/>
      <c r="C88" s="306">
        <f>SUM(C79:C87)</f>
        <v>2167</v>
      </c>
      <c r="D88" s="306">
        <f>SUM(D79:D87)</f>
        <v>1</v>
      </c>
      <c r="E88" s="306">
        <f>SUM(E79:E87)</f>
        <v>65</v>
      </c>
      <c r="F88" s="306">
        <f>SUM(F79:F87)</f>
        <v>127</v>
      </c>
      <c r="G88" s="307"/>
      <c r="H88" s="307"/>
      <c r="I88" s="306">
        <f>SUM(I79:I87)</f>
        <v>2360</v>
      </c>
      <c r="L88" s="298" t="s">
        <v>0</v>
      </c>
      <c r="M88" s="272"/>
      <c r="N88" s="271">
        <f>SUM(N78:N87)</f>
        <v>110</v>
      </c>
      <c r="O88" s="272"/>
      <c r="P88" s="271">
        <f>SUM(P78:P87)</f>
        <v>772</v>
      </c>
      <c r="Q88" s="271">
        <f>SUM(Q78:Q87)</f>
        <v>59</v>
      </c>
      <c r="R88" s="272"/>
      <c r="S88" s="272"/>
      <c r="T88" s="271">
        <f>SUM(T78:T87)</f>
        <v>941</v>
      </c>
    </row>
    <row r="90" spans="1:20" ht="20.25" x14ac:dyDescent="0.25">
      <c r="A90" s="266" t="s">
        <v>135</v>
      </c>
      <c r="B90" s="268" t="s">
        <v>20</v>
      </c>
      <c r="C90" s="261" t="s">
        <v>294</v>
      </c>
      <c r="D90" s="261" t="s">
        <v>294</v>
      </c>
      <c r="E90" s="261">
        <v>1</v>
      </c>
      <c r="F90" s="261" t="s">
        <v>294</v>
      </c>
      <c r="G90" s="261" t="s">
        <v>294</v>
      </c>
      <c r="H90" s="261" t="s">
        <v>294</v>
      </c>
      <c r="I90" s="261">
        <v>1</v>
      </c>
      <c r="L90" s="292" t="s">
        <v>344</v>
      </c>
      <c r="M90" s="300" t="s">
        <v>319</v>
      </c>
      <c r="N90" s="292" t="s">
        <v>294</v>
      </c>
      <c r="O90" s="292" t="s">
        <v>294</v>
      </c>
      <c r="P90" s="292" t="s">
        <v>294</v>
      </c>
      <c r="Q90" s="292" t="s">
        <v>294</v>
      </c>
      <c r="R90" s="292" t="s">
        <v>294</v>
      </c>
      <c r="S90" s="292" t="s">
        <v>294</v>
      </c>
      <c r="T90" s="292" t="s">
        <v>294</v>
      </c>
    </row>
    <row r="91" spans="1:20" ht="20.25" x14ac:dyDescent="0.25">
      <c r="A91" s="266" t="s">
        <v>138</v>
      </c>
      <c r="C91" s="261">
        <v>50</v>
      </c>
      <c r="D91" s="261" t="s">
        <v>294</v>
      </c>
      <c r="E91" s="261">
        <v>5</v>
      </c>
      <c r="F91" s="261">
        <v>17</v>
      </c>
      <c r="G91" s="261" t="s">
        <v>294</v>
      </c>
      <c r="H91" s="261" t="s">
        <v>294</v>
      </c>
      <c r="I91" s="261">
        <v>72</v>
      </c>
      <c r="L91" s="292" t="s">
        <v>345</v>
      </c>
      <c r="N91" s="301">
        <v>75</v>
      </c>
      <c r="O91" s="301" t="s">
        <v>294</v>
      </c>
      <c r="P91" s="278" t="s">
        <v>294</v>
      </c>
      <c r="Q91" s="278">
        <v>4</v>
      </c>
      <c r="R91" s="278" t="s">
        <v>294</v>
      </c>
      <c r="S91" s="278" t="s">
        <v>294</v>
      </c>
      <c r="T91" s="301">
        <v>79</v>
      </c>
    </row>
    <row r="92" spans="1:20" ht="20.25" x14ac:dyDescent="0.25">
      <c r="A92" s="268" t="s">
        <v>327</v>
      </c>
      <c r="C92" s="261" t="s">
        <v>294</v>
      </c>
      <c r="D92" s="261" t="s">
        <v>294</v>
      </c>
      <c r="E92" s="261" t="s">
        <v>294</v>
      </c>
      <c r="F92" s="261" t="s">
        <v>294</v>
      </c>
      <c r="G92" s="261" t="s">
        <v>294</v>
      </c>
      <c r="H92" s="261" t="s">
        <v>294</v>
      </c>
      <c r="I92" s="261" t="s">
        <v>294</v>
      </c>
      <c r="L92" s="292" t="s">
        <v>346</v>
      </c>
      <c r="N92" s="301">
        <v>160</v>
      </c>
      <c r="O92" s="301" t="s">
        <v>294</v>
      </c>
      <c r="P92" s="278">
        <v>2</v>
      </c>
      <c r="Q92" s="278" t="s">
        <v>294</v>
      </c>
      <c r="R92" s="278" t="s">
        <v>294</v>
      </c>
      <c r="S92" s="278" t="s">
        <v>294</v>
      </c>
      <c r="T92" s="301">
        <v>162</v>
      </c>
    </row>
    <row r="93" spans="1:20" ht="20.25" x14ac:dyDescent="0.25">
      <c r="A93" s="266" t="s">
        <v>38</v>
      </c>
      <c r="C93" s="261" t="s">
        <v>294</v>
      </c>
      <c r="D93" s="261" t="s">
        <v>294</v>
      </c>
      <c r="E93" s="261" t="s">
        <v>294</v>
      </c>
      <c r="F93" s="261" t="s">
        <v>294</v>
      </c>
      <c r="G93" s="261" t="s">
        <v>294</v>
      </c>
      <c r="H93" s="261" t="s">
        <v>294</v>
      </c>
      <c r="I93" s="261" t="s">
        <v>294</v>
      </c>
      <c r="L93" s="292" t="s">
        <v>347</v>
      </c>
      <c r="N93" s="301">
        <v>82</v>
      </c>
      <c r="O93" s="301" t="s">
        <v>294</v>
      </c>
      <c r="P93" s="278">
        <v>4</v>
      </c>
      <c r="Q93" s="278">
        <v>13</v>
      </c>
      <c r="R93" s="278" t="s">
        <v>294</v>
      </c>
      <c r="S93" s="278" t="s">
        <v>294</v>
      </c>
      <c r="T93" s="301">
        <v>99</v>
      </c>
    </row>
    <row r="94" spans="1:20" ht="20.25" x14ac:dyDescent="0.25">
      <c r="A94" s="266" t="s">
        <v>328</v>
      </c>
      <c r="C94" s="261" t="s">
        <v>294</v>
      </c>
      <c r="D94" s="261" t="s">
        <v>294</v>
      </c>
      <c r="E94" s="261" t="s">
        <v>294</v>
      </c>
      <c r="F94" s="261" t="s">
        <v>294</v>
      </c>
      <c r="G94" s="261" t="s">
        <v>294</v>
      </c>
      <c r="H94" s="261" t="s">
        <v>294</v>
      </c>
      <c r="I94" s="261" t="s">
        <v>294</v>
      </c>
      <c r="L94" s="293" t="s">
        <v>348</v>
      </c>
      <c r="N94" s="278">
        <v>39</v>
      </c>
      <c r="O94" s="301" t="s">
        <v>294</v>
      </c>
      <c r="P94" s="278" t="s">
        <v>294</v>
      </c>
      <c r="Q94" s="278" t="s">
        <v>294</v>
      </c>
      <c r="R94" s="278" t="s">
        <v>294</v>
      </c>
      <c r="S94" s="278" t="s">
        <v>294</v>
      </c>
      <c r="T94" s="302">
        <v>39</v>
      </c>
    </row>
    <row r="95" spans="1:20" ht="20.25" x14ac:dyDescent="0.25">
      <c r="A95" s="266" t="s">
        <v>300</v>
      </c>
      <c r="C95" s="261" t="s">
        <v>294</v>
      </c>
      <c r="D95" s="261" t="s">
        <v>294</v>
      </c>
      <c r="E95" s="261" t="s">
        <v>294</v>
      </c>
      <c r="F95" s="261" t="s">
        <v>294</v>
      </c>
      <c r="G95" s="261" t="s">
        <v>294</v>
      </c>
      <c r="H95" s="261" t="s">
        <v>294</v>
      </c>
      <c r="I95" s="261" t="s">
        <v>294</v>
      </c>
      <c r="L95" s="299" t="s">
        <v>314</v>
      </c>
      <c r="M95" s="281"/>
      <c r="N95" s="275">
        <f>SUM(N91:N94)</f>
        <v>356</v>
      </c>
      <c r="O95" s="276"/>
      <c r="P95" s="275">
        <f>SUM(P91:P94)</f>
        <v>6</v>
      </c>
      <c r="Q95" s="275">
        <f>SUM(Q91:Q94)</f>
        <v>17</v>
      </c>
      <c r="R95" s="276"/>
      <c r="S95" s="276"/>
      <c r="T95" s="275">
        <f>SUM(T91:T94)</f>
        <v>379</v>
      </c>
    </row>
    <row r="96" spans="1:20" ht="20.25" x14ac:dyDescent="0.25">
      <c r="A96" s="266" t="s">
        <v>301</v>
      </c>
      <c r="C96" s="261" t="s">
        <v>294</v>
      </c>
      <c r="D96" s="261" t="s">
        <v>294</v>
      </c>
      <c r="E96" s="261" t="s">
        <v>294</v>
      </c>
      <c r="F96" s="261" t="s">
        <v>294</v>
      </c>
      <c r="G96" s="261" t="s">
        <v>294</v>
      </c>
      <c r="H96" s="261" t="s">
        <v>294</v>
      </c>
      <c r="I96" s="261" t="s">
        <v>294</v>
      </c>
      <c r="L96" s="292"/>
    </row>
    <row r="97" spans="1:20" ht="20.25" x14ac:dyDescent="0.25">
      <c r="A97" s="266" t="s">
        <v>302</v>
      </c>
      <c r="C97" s="261">
        <v>1</v>
      </c>
      <c r="D97" s="261" t="s">
        <v>294</v>
      </c>
      <c r="E97" s="261" t="s">
        <v>294</v>
      </c>
      <c r="F97" s="261" t="s">
        <v>294</v>
      </c>
      <c r="G97" s="261" t="s">
        <v>294</v>
      </c>
      <c r="H97" s="261" t="s">
        <v>294</v>
      </c>
      <c r="I97" s="261">
        <v>1</v>
      </c>
      <c r="L97" s="294"/>
    </row>
    <row r="98" spans="1:20" ht="20.25" x14ac:dyDescent="0.25">
      <c r="A98" s="266" t="s">
        <v>43</v>
      </c>
      <c r="C98" s="261">
        <v>2</v>
      </c>
      <c r="D98" s="261" t="s">
        <v>294</v>
      </c>
      <c r="E98" s="261" t="s">
        <v>294</v>
      </c>
      <c r="F98" s="261" t="s">
        <v>294</v>
      </c>
      <c r="G98" s="261" t="s">
        <v>294</v>
      </c>
      <c r="H98" s="261" t="s">
        <v>294</v>
      </c>
      <c r="I98" s="261">
        <v>2</v>
      </c>
      <c r="L98" s="292" t="s">
        <v>344</v>
      </c>
      <c r="M98" s="300" t="s">
        <v>323</v>
      </c>
      <c r="N98" s="292">
        <f>-N104</f>
        <v>0</v>
      </c>
      <c r="O98" s="292" t="s">
        <v>294</v>
      </c>
      <c r="P98" s="292" t="s">
        <v>294</v>
      </c>
      <c r="Q98" s="292" t="s">
        <v>294</v>
      </c>
      <c r="R98" s="292" t="s">
        <v>294</v>
      </c>
      <c r="S98" s="292" t="s">
        <v>294</v>
      </c>
      <c r="T98" s="292" t="s">
        <v>294</v>
      </c>
    </row>
    <row r="99" spans="1:20" ht="20.25" x14ac:dyDescent="0.25">
      <c r="A99" s="262" t="s">
        <v>0</v>
      </c>
      <c r="B99" s="274"/>
      <c r="C99" s="271">
        <f>SUM(C90:C98)</f>
        <v>53</v>
      </c>
      <c r="D99" s="272"/>
      <c r="E99" s="271">
        <f>SUM(E90:E98)</f>
        <v>6</v>
      </c>
      <c r="F99" s="271">
        <f>SUM(F90:F98)</f>
        <v>17</v>
      </c>
      <c r="G99" s="272"/>
      <c r="H99" s="272"/>
      <c r="I99" s="271">
        <f>SUM(I90:I98)</f>
        <v>76</v>
      </c>
      <c r="L99" s="292" t="s">
        <v>345</v>
      </c>
      <c r="N99" s="292" t="s">
        <v>294</v>
      </c>
      <c r="O99" s="292" t="s">
        <v>294</v>
      </c>
      <c r="P99" s="273" t="s">
        <v>294</v>
      </c>
      <c r="Q99" s="273" t="s">
        <v>294</v>
      </c>
      <c r="R99" s="273" t="s">
        <v>294</v>
      </c>
      <c r="S99" s="273" t="s">
        <v>294</v>
      </c>
      <c r="T99" s="293" t="s">
        <v>294</v>
      </c>
    </row>
    <row r="100" spans="1:20" ht="18" x14ac:dyDescent="0.25">
      <c r="L100" s="292" t="s">
        <v>346</v>
      </c>
      <c r="N100" s="293" t="s">
        <v>294</v>
      </c>
      <c r="O100" s="292" t="s">
        <v>294</v>
      </c>
      <c r="P100" s="273" t="s">
        <v>294</v>
      </c>
      <c r="Q100" s="273" t="s">
        <v>294</v>
      </c>
      <c r="R100" s="273" t="s">
        <v>294</v>
      </c>
      <c r="S100" s="273" t="s">
        <v>294</v>
      </c>
      <c r="T100" s="293" t="s">
        <v>294</v>
      </c>
    </row>
    <row r="101" spans="1:20" ht="20.25" x14ac:dyDescent="0.25">
      <c r="A101" s="266" t="s">
        <v>135</v>
      </c>
      <c r="B101" s="277" t="s">
        <v>329</v>
      </c>
      <c r="C101" s="261">
        <v>6</v>
      </c>
      <c r="D101" s="261" t="s">
        <v>294</v>
      </c>
      <c r="E101" s="261">
        <v>59</v>
      </c>
      <c r="F101" s="261">
        <v>1</v>
      </c>
      <c r="G101" s="261" t="s">
        <v>294</v>
      </c>
      <c r="H101" s="261" t="s">
        <v>294</v>
      </c>
      <c r="I101" s="261">
        <v>66</v>
      </c>
      <c r="L101" s="292" t="s">
        <v>347</v>
      </c>
      <c r="N101" s="292" t="s">
        <v>294</v>
      </c>
      <c r="O101" s="292" t="s">
        <v>294</v>
      </c>
      <c r="P101" s="273" t="s">
        <v>294</v>
      </c>
      <c r="Q101" s="273" t="s">
        <v>294</v>
      </c>
      <c r="R101" s="273" t="s">
        <v>294</v>
      </c>
      <c r="S101" s="273" t="s">
        <v>294</v>
      </c>
      <c r="T101" s="292" t="s">
        <v>294</v>
      </c>
    </row>
    <row r="102" spans="1:20" ht="20.25" x14ac:dyDescent="0.25">
      <c r="A102" s="266" t="s">
        <v>138</v>
      </c>
      <c r="C102" s="261">
        <v>36</v>
      </c>
      <c r="D102" s="261" t="s">
        <v>294</v>
      </c>
      <c r="E102" s="261">
        <v>61</v>
      </c>
      <c r="F102" s="261">
        <v>22</v>
      </c>
      <c r="G102" s="261" t="s">
        <v>294</v>
      </c>
      <c r="H102" s="261" t="s">
        <v>294</v>
      </c>
      <c r="I102" s="261">
        <v>119</v>
      </c>
      <c r="L102" s="293" t="s">
        <v>348</v>
      </c>
      <c r="N102" s="292" t="s">
        <v>294</v>
      </c>
      <c r="O102" s="292" t="s">
        <v>294</v>
      </c>
      <c r="P102" s="273" t="s">
        <v>294</v>
      </c>
      <c r="Q102" s="273" t="s">
        <v>294</v>
      </c>
      <c r="R102" s="273" t="s">
        <v>294</v>
      </c>
      <c r="S102" s="273" t="s">
        <v>294</v>
      </c>
      <c r="T102" s="292" t="s">
        <v>294</v>
      </c>
    </row>
    <row r="103" spans="1:20" ht="20.25" x14ac:dyDescent="0.25">
      <c r="A103" s="268" t="s">
        <v>327</v>
      </c>
      <c r="C103" s="261" t="s">
        <v>294</v>
      </c>
      <c r="D103" s="261" t="s">
        <v>294</v>
      </c>
      <c r="E103" s="261">
        <v>6</v>
      </c>
      <c r="F103" s="261" t="s">
        <v>294</v>
      </c>
      <c r="G103" s="261" t="s">
        <v>294</v>
      </c>
      <c r="H103" s="261" t="s">
        <v>294</v>
      </c>
      <c r="I103" s="261">
        <v>6</v>
      </c>
      <c r="L103" s="299" t="s">
        <v>314</v>
      </c>
    </row>
    <row r="104" spans="1:20" ht="20.25" x14ac:dyDescent="0.25">
      <c r="A104" s="266" t="s">
        <v>38</v>
      </c>
      <c r="C104" s="261">
        <v>1</v>
      </c>
      <c r="D104" s="261" t="s">
        <v>294</v>
      </c>
      <c r="E104" s="261">
        <v>3</v>
      </c>
      <c r="F104" s="261" t="s">
        <v>294</v>
      </c>
      <c r="G104" s="261" t="s">
        <v>294</v>
      </c>
      <c r="H104" s="261" t="s">
        <v>294</v>
      </c>
      <c r="I104" s="261">
        <v>4</v>
      </c>
      <c r="L104" s="293"/>
    </row>
    <row r="105" spans="1:20" ht="20.25" x14ac:dyDescent="0.25">
      <c r="A105" s="266" t="s">
        <v>328</v>
      </c>
      <c r="C105" s="261">
        <v>1</v>
      </c>
      <c r="D105" s="261" t="s">
        <v>294</v>
      </c>
      <c r="E105" s="261" t="s">
        <v>294</v>
      </c>
      <c r="F105" s="261" t="s">
        <v>294</v>
      </c>
      <c r="G105" s="261" t="s">
        <v>294</v>
      </c>
      <c r="H105" s="261" t="s">
        <v>294</v>
      </c>
      <c r="I105" s="261">
        <v>1</v>
      </c>
      <c r="L105" s="294"/>
    </row>
    <row r="106" spans="1:20" ht="20.25" x14ac:dyDescent="0.25">
      <c r="A106" s="266" t="s">
        <v>300</v>
      </c>
      <c r="C106" s="261" t="s">
        <v>294</v>
      </c>
      <c r="D106" s="261" t="s">
        <v>294</v>
      </c>
      <c r="E106" s="261">
        <v>1</v>
      </c>
      <c r="F106" s="261" t="s">
        <v>294</v>
      </c>
      <c r="G106" s="261" t="s">
        <v>294</v>
      </c>
      <c r="H106" s="261" t="s">
        <v>294</v>
      </c>
      <c r="I106" s="261">
        <v>1</v>
      </c>
      <c r="L106" s="292" t="s">
        <v>344</v>
      </c>
      <c r="M106" s="300" t="s">
        <v>63</v>
      </c>
      <c r="N106" s="292" t="s">
        <v>294</v>
      </c>
      <c r="O106" s="292" t="s">
        <v>294</v>
      </c>
      <c r="P106" s="292" t="s">
        <v>294</v>
      </c>
      <c r="Q106" s="292" t="s">
        <v>294</v>
      </c>
      <c r="R106" s="292" t="s">
        <v>294</v>
      </c>
      <c r="S106" s="292" t="s">
        <v>294</v>
      </c>
      <c r="T106" s="292" t="s">
        <v>294</v>
      </c>
    </row>
    <row r="107" spans="1:20" ht="20.25" x14ac:dyDescent="0.25">
      <c r="A107" s="266" t="s">
        <v>301</v>
      </c>
      <c r="C107" s="261">
        <v>10</v>
      </c>
      <c r="D107" s="261" t="s">
        <v>294</v>
      </c>
      <c r="E107" s="261">
        <v>3</v>
      </c>
      <c r="F107" s="261">
        <v>1</v>
      </c>
      <c r="G107" s="261" t="s">
        <v>294</v>
      </c>
      <c r="H107" s="261" t="s">
        <v>294</v>
      </c>
      <c r="I107" s="261">
        <v>14</v>
      </c>
      <c r="L107" s="292" t="s">
        <v>345</v>
      </c>
      <c r="N107" s="292">
        <v>2</v>
      </c>
      <c r="O107" s="292" t="s">
        <v>294</v>
      </c>
      <c r="P107" s="273" t="s">
        <v>294</v>
      </c>
      <c r="Q107" s="273" t="s">
        <v>294</v>
      </c>
      <c r="R107" s="273" t="s">
        <v>294</v>
      </c>
      <c r="S107" s="273" t="s">
        <v>294</v>
      </c>
      <c r="T107" s="292">
        <v>2</v>
      </c>
    </row>
    <row r="108" spans="1:20" ht="20.25" x14ac:dyDescent="0.25">
      <c r="A108" s="266" t="s">
        <v>302</v>
      </c>
      <c r="C108" s="261">
        <v>2</v>
      </c>
      <c r="D108" s="261" t="s">
        <v>294</v>
      </c>
      <c r="E108" s="261">
        <v>3</v>
      </c>
      <c r="F108" s="261" t="s">
        <v>294</v>
      </c>
      <c r="G108" s="261" t="s">
        <v>294</v>
      </c>
      <c r="H108" s="261" t="s">
        <v>294</v>
      </c>
      <c r="I108" s="261">
        <v>5</v>
      </c>
      <c r="L108" s="292" t="s">
        <v>346</v>
      </c>
      <c r="N108" s="292">
        <v>1</v>
      </c>
      <c r="O108" s="292" t="s">
        <v>294</v>
      </c>
      <c r="P108" s="273" t="s">
        <v>294</v>
      </c>
      <c r="Q108" s="273" t="s">
        <v>294</v>
      </c>
      <c r="R108" s="273" t="s">
        <v>294</v>
      </c>
      <c r="S108" s="273" t="s">
        <v>294</v>
      </c>
      <c r="T108" s="292">
        <v>1</v>
      </c>
    </row>
    <row r="109" spans="1:20" ht="20.25" x14ac:dyDescent="0.25">
      <c r="A109" s="266" t="s">
        <v>43</v>
      </c>
      <c r="C109" s="261" t="s">
        <v>294</v>
      </c>
      <c r="D109" s="261" t="s">
        <v>294</v>
      </c>
      <c r="E109" s="261" t="s">
        <v>294</v>
      </c>
      <c r="F109" s="261" t="s">
        <v>294</v>
      </c>
      <c r="G109" s="261" t="s">
        <v>294</v>
      </c>
      <c r="H109" s="261" t="s">
        <v>294</v>
      </c>
      <c r="I109" s="261" t="s">
        <v>294</v>
      </c>
      <c r="L109" s="292" t="s">
        <v>347</v>
      </c>
      <c r="N109" s="292" t="s">
        <v>294</v>
      </c>
      <c r="O109" s="292" t="s">
        <v>294</v>
      </c>
      <c r="P109" s="273" t="s">
        <v>294</v>
      </c>
      <c r="Q109" s="273" t="s">
        <v>294</v>
      </c>
      <c r="R109" s="273" t="s">
        <v>294</v>
      </c>
      <c r="S109" s="273" t="s">
        <v>294</v>
      </c>
      <c r="T109" s="292" t="s">
        <v>294</v>
      </c>
    </row>
    <row r="110" spans="1:20" ht="20.25" x14ac:dyDescent="0.25">
      <c r="A110" s="262" t="s">
        <v>0</v>
      </c>
      <c r="B110" s="274"/>
      <c r="C110" s="271">
        <f>SUM(C101:C109)</f>
        <v>56</v>
      </c>
      <c r="D110" s="272" t="s">
        <v>294</v>
      </c>
      <c r="E110" s="271">
        <f>SUM(E101:E109)</f>
        <v>136</v>
      </c>
      <c r="F110" s="271">
        <f>SUM(F101:F109)</f>
        <v>24</v>
      </c>
      <c r="G110" s="272" t="s">
        <v>294</v>
      </c>
      <c r="H110" s="272" t="s">
        <v>294</v>
      </c>
      <c r="I110" s="271">
        <f>SUM(I101:I109)</f>
        <v>216</v>
      </c>
      <c r="L110" s="293" t="s">
        <v>348</v>
      </c>
      <c r="N110" s="292" t="s">
        <v>294</v>
      </c>
      <c r="O110" s="292" t="s">
        <v>294</v>
      </c>
      <c r="P110" s="273" t="s">
        <v>294</v>
      </c>
      <c r="Q110" s="273" t="s">
        <v>294</v>
      </c>
      <c r="R110" s="273" t="s">
        <v>294</v>
      </c>
      <c r="S110" s="273" t="s">
        <v>294</v>
      </c>
      <c r="T110" s="292" t="s">
        <v>294</v>
      </c>
    </row>
    <row r="111" spans="1:20" ht="18.75" x14ac:dyDescent="0.25">
      <c r="L111" s="299" t="s">
        <v>314</v>
      </c>
      <c r="N111" s="303">
        <f>SUM(N107:N110)</f>
        <v>3</v>
      </c>
      <c r="O111" s="139"/>
      <c r="P111" s="139"/>
      <c r="Q111" s="139"/>
      <c r="R111" s="139"/>
      <c r="S111" s="139"/>
      <c r="T111" s="303">
        <f>SUM(T107:T110)</f>
        <v>3</v>
      </c>
    </row>
    <row r="112" spans="1:20" ht="20.25" x14ac:dyDescent="0.25">
      <c r="A112" s="266" t="s">
        <v>135</v>
      </c>
      <c r="B112" s="266" t="s">
        <v>64</v>
      </c>
      <c r="C112" s="273" t="s">
        <v>294</v>
      </c>
      <c r="D112" s="273" t="s">
        <v>294</v>
      </c>
      <c r="E112" s="273">
        <v>1</v>
      </c>
      <c r="F112" s="273" t="s">
        <v>294</v>
      </c>
      <c r="G112" s="273" t="s">
        <v>294</v>
      </c>
      <c r="H112" s="273" t="s">
        <v>294</v>
      </c>
      <c r="I112" s="273">
        <v>1</v>
      </c>
      <c r="L112" s="292"/>
    </row>
    <row r="113" spans="1:20" ht="20.25" x14ac:dyDescent="0.25">
      <c r="A113" s="266" t="s">
        <v>138</v>
      </c>
      <c r="C113" s="273" t="s">
        <v>294</v>
      </c>
      <c r="D113" s="273" t="s">
        <v>294</v>
      </c>
      <c r="E113" s="273">
        <v>1</v>
      </c>
      <c r="F113" s="273">
        <v>1</v>
      </c>
      <c r="G113" s="273" t="s">
        <v>294</v>
      </c>
      <c r="H113" s="273" t="s">
        <v>294</v>
      </c>
      <c r="I113" s="273">
        <v>2</v>
      </c>
      <c r="L113" s="294"/>
    </row>
    <row r="114" spans="1:20" ht="18" x14ac:dyDescent="0.25">
      <c r="A114" s="268" t="s">
        <v>327</v>
      </c>
      <c r="C114" s="273" t="s">
        <v>294</v>
      </c>
      <c r="D114" s="273" t="s">
        <v>294</v>
      </c>
      <c r="E114" s="273" t="s">
        <v>294</v>
      </c>
      <c r="F114" s="273" t="s">
        <v>294</v>
      </c>
      <c r="G114" s="273" t="s">
        <v>294</v>
      </c>
      <c r="H114" s="273" t="s">
        <v>294</v>
      </c>
      <c r="I114" s="273" t="s">
        <v>294</v>
      </c>
      <c r="L114" s="292" t="s">
        <v>344</v>
      </c>
      <c r="M114" s="300" t="s">
        <v>342</v>
      </c>
      <c r="N114" s="292" t="s">
        <v>294</v>
      </c>
      <c r="O114" s="292" t="s">
        <v>294</v>
      </c>
      <c r="P114" s="292" t="s">
        <v>294</v>
      </c>
      <c r="Q114" s="292" t="s">
        <v>294</v>
      </c>
      <c r="R114" s="292" t="s">
        <v>294</v>
      </c>
      <c r="S114" s="292" t="s">
        <v>294</v>
      </c>
      <c r="T114" s="292" t="s">
        <v>294</v>
      </c>
    </row>
    <row r="115" spans="1:20" ht="20.25" x14ac:dyDescent="0.25">
      <c r="A115" s="266" t="s">
        <v>38</v>
      </c>
      <c r="C115" s="273" t="s">
        <v>294</v>
      </c>
      <c r="D115" s="273" t="s">
        <v>294</v>
      </c>
      <c r="E115" s="273" t="s">
        <v>294</v>
      </c>
      <c r="F115" s="273" t="s">
        <v>294</v>
      </c>
      <c r="G115" s="273" t="s">
        <v>294</v>
      </c>
      <c r="H115" s="273" t="s">
        <v>294</v>
      </c>
      <c r="I115" s="273" t="s">
        <v>294</v>
      </c>
      <c r="L115" s="292" t="s">
        <v>345</v>
      </c>
      <c r="N115" s="292" t="s">
        <v>294</v>
      </c>
      <c r="O115" s="292" t="s">
        <v>294</v>
      </c>
      <c r="P115" s="273" t="s">
        <v>294</v>
      </c>
      <c r="Q115" s="273" t="s">
        <v>294</v>
      </c>
      <c r="R115" s="273" t="s">
        <v>294</v>
      </c>
      <c r="S115" s="273" t="s">
        <v>294</v>
      </c>
      <c r="T115" s="293" t="s">
        <v>294</v>
      </c>
    </row>
    <row r="116" spans="1:20" ht="20.25" x14ac:dyDescent="0.25">
      <c r="A116" s="266" t="s">
        <v>328</v>
      </c>
      <c r="C116" s="273" t="s">
        <v>294</v>
      </c>
      <c r="D116" s="273" t="s">
        <v>294</v>
      </c>
      <c r="E116" s="273">
        <v>1</v>
      </c>
      <c r="F116" s="273" t="s">
        <v>294</v>
      </c>
      <c r="G116" s="273" t="s">
        <v>294</v>
      </c>
      <c r="H116" s="273" t="s">
        <v>294</v>
      </c>
      <c r="I116" s="273">
        <v>1</v>
      </c>
      <c r="L116" s="292" t="s">
        <v>346</v>
      </c>
      <c r="N116" s="292" t="s">
        <v>294</v>
      </c>
      <c r="O116" s="292" t="s">
        <v>294</v>
      </c>
      <c r="P116" s="273" t="s">
        <v>294</v>
      </c>
      <c r="Q116" s="273" t="s">
        <v>294</v>
      </c>
      <c r="R116" s="273" t="s">
        <v>294</v>
      </c>
      <c r="S116" s="273" t="s">
        <v>294</v>
      </c>
      <c r="T116" s="292" t="s">
        <v>294</v>
      </c>
    </row>
    <row r="117" spans="1:20" ht="20.25" x14ac:dyDescent="0.25">
      <c r="A117" s="266" t="s">
        <v>300</v>
      </c>
      <c r="C117" s="273" t="s">
        <v>294</v>
      </c>
      <c r="D117" s="273" t="s">
        <v>294</v>
      </c>
      <c r="E117" s="273">
        <v>16</v>
      </c>
      <c r="F117" s="273" t="s">
        <v>294</v>
      </c>
      <c r="G117" s="273" t="s">
        <v>294</v>
      </c>
      <c r="H117" s="273" t="s">
        <v>294</v>
      </c>
      <c r="I117" s="273">
        <v>16</v>
      </c>
      <c r="L117" s="292" t="s">
        <v>347</v>
      </c>
      <c r="N117" s="292" t="s">
        <v>294</v>
      </c>
      <c r="O117" s="292" t="s">
        <v>294</v>
      </c>
      <c r="P117" s="273" t="s">
        <v>294</v>
      </c>
      <c r="Q117" s="273" t="s">
        <v>294</v>
      </c>
      <c r="R117" s="273" t="s">
        <v>294</v>
      </c>
      <c r="S117" s="273" t="s">
        <v>294</v>
      </c>
      <c r="T117" s="292" t="s">
        <v>294</v>
      </c>
    </row>
    <row r="118" spans="1:20" ht="20.25" x14ac:dyDescent="0.25">
      <c r="A118" s="266" t="s">
        <v>301</v>
      </c>
      <c r="C118" s="273">
        <v>3</v>
      </c>
      <c r="D118" s="273" t="s">
        <v>294</v>
      </c>
      <c r="E118" s="273" t="s">
        <v>294</v>
      </c>
      <c r="F118" s="273" t="s">
        <v>294</v>
      </c>
      <c r="G118" s="273" t="s">
        <v>294</v>
      </c>
      <c r="H118" s="273" t="s">
        <v>294</v>
      </c>
      <c r="I118" s="273">
        <v>3</v>
      </c>
      <c r="L118" s="293" t="s">
        <v>348</v>
      </c>
      <c r="N118" s="292" t="s">
        <v>294</v>
      </c>
      <c r="O118" s="292" t="s">
        <v>294</v>
      </c>
      <c r="P118" s="273" t="s">
        <v>294</v>
      </c>
      <c r="Q118" s="273" t="s">
        <v>294</v>
      </c>
      <c r="R118" s="273" t="s">
        <v>294</v>
      </c>
      <c r="S118" s="273" t="s">
        <v>294</v>
      </c>
      <c r="T118" s="292" t="s">
        <v>294</v>
      </c>
    </row>
    <row r="119" spans="1:20" ht="20.25" x14ac:dyDescent="0.25">
      <c r="A119" s="266" t="s">
        <v>302</v>
      </c>
      <c r="C119" s="273">
        <v>1</v>
      </c>
      <c r="D119" s="273" t="s">
        <v>294</v>
      </c>
      <c r="E119" s="273">
        <v>1</v>
      </c>
      <c r="F119" s="273" t="s">
        <v>294</v>
      </c>
      <c r="G119" s="273" t="s">
        <v>294</v>
      </c>
      <c r="H119" s="273" t="s">
        <v>294</v>
      </c>
      <c r="I119" s="273">
        <v>2</v>
      </c>
      <c r="L119" s="299" t="s">
        <v>314</v>
      </c>
      <c r="M119" s="274"/>
      <c r="N119" s="274"/>
      <c r="O119" s="274"/>
      <c r="P119" s="274"/>
      <c r="Q119" s="274"/>
      <c r="R119" s="274"/>
      <c r="S119" s="274"/>
      <c r="T119" s="274"/>
    </row>
    <row r="120" spans="1:20" ht="20.25" x14ac:dyDescent="0.25">
      <c r="A120" s="266" t="s">
        <v>43</v>
      </c>
      <c r="C120" s="273" t="s">
        <v>294</v>
      </c>
      <c r="D120" s="273" t="s">
        <v>294</v>
      </c>
      <c r="E120" s="273" t="s">
        <v>294</v>
      </c>
      <c r="F120" s="273" t="s">
        <v>294</v>
      </c>
      <c r="G120" s="273" t="s">
        <v>294</v>
      </c>
      <c r="H120" s="273" t="s">
        <v>294</v>
      </c>
      <c r="I120" s="273" t="s">
        <v>294</v>
      </c>
      <c r="L120" s="292"/>
    </row>
    <row r="121" spans="1:20" ht="20.25" x14ac:dyDescent="0.25">
      <c r="A121" s="262" t="s">
        <v>0</v>
      </c>
      <c r="B121" s="274"/>
      <c r="C121" s="285">
        <f>SUM(C112:C120)</f>
        <v>4</v>
      </c>
      <c r="D121" s="286"/>
      <c r="E121" s="285">
        <f>SUM(E112:E120)</f>
        <v>20</v>
      </c>
      <c r="F121" s="285">
        <f>SUM(F112:F120)</f>
        <v>1</v>
      </c>
      <c r="G121" s="286"/>
      <c r="H121" s="286"/>
      <c r="I121" s="285">
        <f>SUM(I112:I120)</f>
        <v>25</v>
      </c>
      <c r="L121" s="295"/>
    </row>
    <row r="122" spans="1:20" ht="18" x14ac:dyDescent="0.25">
      <c r="L122" s="292" t="s">
        <v>344</v>
      </c>
      <c r="M122" s="300" t="s">
        <v>324</v>
      </c>
      <c r="N122" s="292" t="s">
        <v>294</v>
      </c>
      <c r="O122" s="292" t="s">
        <v>294</v>
      </c>
      <c r="P122" s="301">
        <v>1</v>
      </c>
      <c r="Q122" s="301" t="s">
        <v>294</v>
      </c>
      <c r="R122" s="301" t="s">
        <v>294</v>
      </c>
      <c r="S122" s="301" t="s">
        <v>294</v>
      </c>
      <c r="T122" s="304">
        <v>1</v>
      </c>
    </row>
    <row r="123" spans="1:20" ht="20.25" x14ac:dyDescent="0.25">
      <c r="A123" s="266" t="s">
        <v>135</v>
      </c>
      <c r="B123" s="266" t="s">
        <v>330</v>
      </c>
      <c r="C123" s="261">
        <v>50</v>
      </c>
      <c r="D123" s="261" t="s">
        <v>294</v>
      </c>
      <c r="E123" s="261">
        <v>2</v>
      </c>
      <c r="F123" s="261" t="s">
        <v>294</v>
      </c>
      <c r="G123" s="261" t="s">
        <v>294</v>
      </c>
      <c r="H123" s="261" t="s">
        <v>294</v>
      </c>
      <c r="I123" s="261">
        <v>52</v>
      </c>
      <c r="L123" s="292" t="s">
        <v>345</v>
      </c>
      <c r="N123" s="292" t="s">
        <v>294</v>
      </c>
      <c r="O123" s="292" t="s">
        <v>294</v>
      </c>
      <c r="P123" s="278" t="s">
        <v>294</v>
      </c>
      <c r="Q123" s="278" t="s">
        <v>294</v>
      </c>
      <c r="R123" s="278" t="s">
        <v>294</v>
      </c>
      <c r="S123" s="278" t="s">
        <v>294</v>
      </c>
      <c r="T123" s="304" t="s">
        <v>294</v>
      </c>
    </row>
    <row r="124" spans="1:20" ht="20.25" x14ac:dyDescent="0.25">
      <c r="A124" s="266" t="s">
        <v>138</v>
      </c>
      <c r="C124" s="261">
        <v>4</v>
      </c>
      <c r="D124" s="261" t="s">
        <v>294</v>
      </c>
      <c r="E124" s="261">
        <v>9</v>
      </c>
      <c r="F124" s="261">
        <v>2</v>
      </c>
      <c r="G124" s="261" t="s">
        <v>294</v>
      </c>
      <c r="H124" s="261" t="s">
        <v>294</v>
      </c>
      <c r="I124" s="261">
        <v>15</v>
      </c>
      <c r="L124" s="292" t="s">
        <v>346</v>
      </c>
      <c r="N124" s="292" t="s">
        <v>294</v>
      </c>
      <c r="O124" s="292" t="s">
        <v>294</v>
      </c>
      <c r="P124" s="278" t="s">
        <v>294</v>
      </c>
      <c r="Q124" s="278" t="s">
        <v>294</v>
      </c>
      <c r="R124" s="278" t="s">
        <v>294</v>
      </c>
      <c r="S124" s="278" t="s">
        <v>294</v>
      </c>
      <c r="T124" s="301" t="s">
        <v>294</v>
      </c>
    </row>
    <row r="125" spans="1:20" ht="20.25" x14ac:dyDescent="0.25">
      <c r="A125" s="268" t="s">
        <v>327</v>
      </c>
      <c r="C125" s="261" t="s">
        <v>294</v>
      </c>
      <c r="D125" s="261" t="s">
        <v>294</v>
      </c>
      <c r="E125" s="261" t="s">
        <v>294</v>
      </c>
      <c r="F125" s="261" t="s">
        <v>294</v>
      </c>
      <c r="G125" s="261" t="s">
        <v>294</v>
      </c>
      <c r="H125" s="261" t="s">
        <v>294</v>
      </c>
      <c r="I125" s="261" t="s">
        <v>294</v>
      </c>
      <c r="L125" s="292" t="s">
        <v>347</v>
      </c>
      <c r="N125" s="292" t="s">
        <v>294</v>
      </c>
      <c r="O125" s="292" t="s">
        <v>294</v>
      </c>
      <c r="P125" s="278" t="s">
        <v>294</v>
      </c>
      <c r="Q125" s="278" t="s">
        <v>294</v>
      </c>
      <c r="R125" s="278" t="s">
        <v>294</v>
      </c>
      <c r="S125" s="278" t="s">
        <v>294</v>
      </c>
      <c r="T125" s="301" t="s">
        <v>294</v>
      </c>
    </row>
    <row r="126" spans="1:20" ht="20.25" x14ac:dyDescent="0.25">
      <c r="A126" s="266" t="s">
        <v>38</v>
      </c>
      <c r="C126" s="261" t="s">
        <v>294</v>
      </c>
      <c r="D126" s="261" t="s">
        <v>294</v>
      </c>
      <c r="E126" s="261" t="s">
        <v>294</v>
      </c>
      <c r="F126" s="261">
        <v>1</v>
      </c>
      <c r="G126" s="261" t="s">
        <v>294</v>
      </c>
      <c r="H126" s="261" t="s">
        <v>294</v>
      </c>
      <c r="I126" s="261">
        <v>1</v>
      </c>
      <c r="L126" s="293" t="s">
        <v>348</v>
      </c>
      <c r="N126" s="292" t="s">
        <v>294</v>
      </c>
      <c r="O126" s="292" t="s">
        <v>294</v>
      </c>
      <c r="P126" s="278" t="s">
        <v>294</v>
      </c>
      <c r="Q126" s="278" t="s">
        <v>294</v>
      </c>
      <c r="R126" s="278" t="s">
        <v>294</v>
      </c>
      <c r="S126" s="278" t="s">
        <v>294</v>
      </c>
      <c r="T126" s="301" t="s">
        <v>294</v>
      </c>
    </row>
    <row r="127" spans="1:20" ht="20.25" x14ac:dyDescent="0.3">
      <c r="A127" s="266" t="s">
        <v>328</v>
      </c>
      <c r="C127" s="261">
        <v>9</v>
      </c>
      <c r="D127" s="261" t="s">
        <v>294</v>
      </c>
      <c r="E127" s="261">
        <v>15</v>
      </c>
      <c r="F127" s="261" t="s">
        <v>294</v>
      </c>
      <c r="G127" s="261" t="s">
        <v>294</v>
      </c>
      <c r="H127" s="261" t="s">
        <v>294</v>
      </c>
      <c r="I127" s="261">
        <v>24</v>
      </c>
      <c r="L127" s="299" t="s">
        <v>314</v>
      </c>
      <c r="M127" s="274"/>
      <c r="N127" s="274"/>
      <c r="O127" s="274"/>
      <c r="P127" s="283">
        <f>SUM(P122:P126)</f>
        <v>1</v>
      </c>
      <c r="Q127" s="284"/>
      <c r="R127" s="284"/>
      <c r="S127" s="284"/>
      <c r="T127" s="283">
        <f>SUM(T122:T126)</f>
        <v>1</v>
      </c>
    </row>
    <row r="128" spans="1:20" ht="20.25" x14ac:dyDescent="0.25">
      <c r="A128" s="266" t="s">
        <v>300</v>
      </c>
      <c r="C128" s="261" t="s">
        <v>294</v>
      </c>
      <c r="D128" s="261" t="s">
        <v>294</v>
      </c>
      <c r="E128" s="261" t="s">
        <v>294</v>
      </c>
      <c r="F128" s="261" t="s">
        <v>294</v>
      </c>
      <c r="G128" s="261" t="s">
        <v>294</v>
      </c>
      <c r="H128" s="261" t="s">
        <v>294</v>
      </c>
      <c r="I128" s="261" t="s">
        <v>294</v>
      </c>
      <c r="L128" s="265"/>
    </row>
    <row r="129" spans="1:20" ht="20.25" x14ac:dyDescent="0.25">
      <c r="A129" s="266" t="s">
        <v>301</v>
      </c>
      <c r="C129" s="261" t="s">
        <v>294</v>
      </c>
      <c r="D129" s="261" t="s">
        <v>294</v>
      </c>
      <c r="E129" s="261" t="s">
        <v>294</v>
      </c>
      <c r="F129" s="261" t="s">
        <v>294</v>
      </c>
      <c r="G129" s="261" t="s">
        <v>294</v>
      </c>
      <c r="H129" s="261" t="s">
        <v>294</v>
      </c>
      <c r="I129" s="261" t="s">
        <v>294</v>
      </c>
      <c r="L129" s="292" t="s">
        <v>344</v>
      </c>
      <c r="M129" s="305" t="s">
        <v>325</v>
      </c>
      <c r="N129" s="292" t="s">
        <v>294</v>
      </c>
      <c r="O129" s="292" t="s">
        <v>294</v>
      </c>
      <c r="P129" s="292" t="s">
        <v>294</v>
      </c>
      <c r="Q129" s="292" t="s">
        <v>294</v>
      </c>
      <c r="R129" s="292" t="s">
        <v>294</v>
      </c>
      <c r="S129" s="292" t="s">
        <v>294</v>
      </c>
      <c r="T129" s="292" t="s">
        <v>294</v>
      </c>
    </row>
    <row r="130" spans="1:20" ht="20.25" x14ac:dyDescent="0.25">
      <c r="A130" s="266" t="s">
        <v>302</v>
      </c>
      <c r="C130" s="261">
        <v>5</v>
      </c>
      <c r="D130" s="261" t="s">
        <v>294</v>
      </c>
      <c r="E130" s="261" t="s">
        <v>294</v>
      </c>
      <c r="F130" s="261" t="s">
        <v>294</v>
      </c>
      <c r="G130" s="261" t="s">
        <v>294</v>
      </c>
      <c r="H130" s="261" t="s">
        <v>294</v>
      </c>
      <c r="I130" s="261">
        <v>5</v>
      </c>
      <c r="L130" s="292" t="s">
        <v>345</v>
      </c>
      <c r="N130" s="292" t="s">
        <v>294</v>
      </c>
      <c r="O130" s="292" t="s">
        <v>294</v>
      </c>
      <c r="P130" s="273" t="s">
        <v>294</v>
      </c>
      <c r="Q130" s="273" t="s">
        <v>294</v>
      </c>
      <c r="R130" s="273" t="s">
        <v>294</v>
      </c>
      <c r="S130" s="273" t="s">
        <v>294</v>
      </c>
      <c r="T130" s="293" t="s">
        <v>294</v>
      </c>
    </row>
    <row r="131" spans="1:20" ht="20.25" x14ac:dyDescent="0.25">
      <c r="A131" s="266" t="s">
        <v>43</v>
      </c>
      <c r="C131" s="261" t="s">
        <v>294</v>
      </c>
      <c r="D131" s="261" t="s">
        <v>294</v>
      </c>
      <c r="E131" s="261" t="s">
        <v>294</v>
      </c>
      <c r="F131" s="261" t="s">
        <v>294</v>
      </c>
      <c r="G131" s="261" t="s">
        <v>294</v>
      </c>
      <c r="H131" s="261" t="s">
        <v>294</v>
      </c>
      <c r="I131" s="261" t="s">
        <v>294</v>
      </c>
      <c r="L131" s="292" t="s">
        <v>346</v>
      </c>
      <c r="N131" s="292" t="s">
        <v>294</v>
      </c>
      <c r="O131" s="292" t="s">
        <v>294</v>
      </c>
      <c r="P131" s="273">
        <v>1</v>
      </c>
      <c r="Q131" s="273" t="s">
        <v>294</v>
      </c>
      <c r="R131" s="273" t="s">
        <v>294</v>
      </c>
      <c r="S131" s="273" t="s">
        <v>294</v>
      </c>
      <c r="T131" s="292">
        <v>1</v>
      </c>
    </row>
    <row r="132" spans="1:20" ht="20.25" x14ac:dyDescent="0.25">
      <c r="A132" s="262" t="s">
        <v>0</v>
      </c>
      <c r="B132" s="282"/>
      <c r="C132" s="271">
        <f>SUM(C123:C131)</f>
        <v>68</v>
      </c>
      <c r="D132" s="272"/>
      <c r="E132" s="271">
        <f>SUM(E123:E131)</f>
        <v>26</v>
      </c>
      <c r="F132" s="271">
        <f>SUM(F123:F131)</f>
        <v>3</v>
      </c>
      <c r="G132" s="272"/>
      <c r="H132" s="272"/>
      <c r="I132" s="271">
        <f>SUM(I123:I131)</f>
        <v>97</v>
      </c>
      <c r="L132" s="292" t="s">
        <v>347</v>
      </c>
      <c r="N132" s="292" t="s">
        <v>294</v>
      </c>
      <c r="O132" s="292" t="s">
        <v>294</v>
      </c>
      <c r="P132" s="273" t="s">
        <v>294</v>
      </c>
      <c r="Q132" s="273" t="s">
        <v>294</v>
      </c>
      <c r="R132" s="273" t="s">
        <v>294</v>
      </c>
      <c r="S132" s="273" t="s">
        <v>294</v>
      </c>
      <c r="T132" s="292" t="s">
        <v>294</v>
      </c>
    </row>
    <row r="133" spans="1:20" ht="18" x14ac:dyDescent="0.25">
      <c r="L133" s="293" t="s">
        <v>348</v>
      </c>
      <c r="N133" s="292" t="s">
        <v>294</v>
      </c>
      <c r="O133" s="292" t="s">
        <v>294</v>
      </c>
      <c r="P133" s="273" t="s">
        <v>294</v>
      </c>
      <c r="Q133" s="273" t="s">
        <v>294</v>
      </c>
      <c r="R133" s="273" t="s">
        <v>294</v>
      </c>
      <c r="S133" s="273" t="s">
        <v>294</v>
      </c>
      <c r="T133" s="292" t="s">
        <v>294</v>
      </c>
    </row>
    <row r="134" spans="1:20" ht="20.25" x14ac:dyDescent="0.25">
      <c r="A134" s="266" t="s">
        <v>135</v>
      </c>
      <c r="B134" s="266" t="s">
        <v>325</v>
      </c>
      <c r="C134" s="261">
        <v>1</v>
      </c>
      <c r="D134" s="261" t="s">
        <v>294</v>
      </c>
      <c r="E134" s="261">
        <v>13</v>
      </c>
      <c r="F134" s="261">
        <v>1</v>
      </c>
      <c r="G134" s="261" t="s">
        <v>294</v>
      </c>
      <c r="H134" s="261" t="s">
        <v>294</v>
      </c>
      <c r="I134" s="261">
        <v>15</v>
      </c>
      <c r="L134" s="299" t="s">
        <v>314</v>
      </c>
      <c r="M134" s="274"/>
      <c r="N134" s="274"/>
      <c r="O134" s="274"/>
      <c r="P134" s="285">
        <f>SUM(P131:P133)</f>
        <v>1</v>
      </c>
      <c r="Q134" s="286"/>
      <c r="R134" s="286"/>
      <c r="S134" s="286"/>
      <c r="T134" s="285">
        <f>SUM(T131:T133)</f>
        <v>1</v>
      </c>
    </row>
    <row r="135" spans="1:20" ht="20.25" x14ac:dyDescent="0.25">
      <c r="A135" s="266" t="s">
        <v>138</v>
      </c>
      <c r="C135" s="261">
        <v>1</v>
      </c>
      <c r="D135" s="261" t="s">
        <v>294</v>
      </c>
      <c r="E135" s="261">
        <v>36</v>
      </c>
      <c r="F135" s="261">
        <v>13</v>
      </c>
      <c r="G135" s="261">
        <v>1</v>
      </c>
      <c r="H135" s="261" t="s">
        <v>294</v>
      </c>
      <c r="I135" s="261">
        <v>51</v>
      </c>
      <c r="L135" s="296"/>
    </row>
    <row r="136" spans="1:20" ht="20.25" x14ac:dyDescent="0.25">
      <c r="A136" s="268" t="s">
        <v>327</v>
      </c>
      <c r="C136" s="261" t="s">
        <v>294</v>
      </c>
      <c r="D136" s="261" t="s">
        <v>294</v>
      </c>
      <c r="E136" s="261">
        <v>1</v>
      </c>
      <c r="F136" s="261" t="s">
        <v>294</v>
      </c>
      <c r="G136" s="261" t="s">
        <v>294</v>
      </c>
      <c r="H136" s="261" t="s">
        <v>294</v>
      </c>
      <c r="I136" s="261">
        <v>1</v>
      </c>
      <c r="L136" s="292" t="s">
        <v>344</v>
      </c>
      <c r="M136" s="268" t="s">
        <v>326</v>
      </c>
      <c r="N136" s="292" t="s">
        <v>294</v>
      </c>
      <c r="O136" s="292" t="s">
        <v>294</v>
      </c>
      <c r="P136" s="292" t="s">
        <v>294</v>
      </c>
      <c r="Q136" s="292" t="s">
        <v>294</v>
      </c>
      <c r="R136" s="292" t="s">
        <v>294</v>
      </c>
      <c r="S136" s="292" t="s">
        <v>294</v>
      </c>
      <c r="T136" s="292" t="s">
        <v>294</v>
      </c>
    </row>
    <row r="137" spans="1:20" ht="20.25" x14ac:dyDescent="0.25">
      <c r="A137" s="266" t="s">
        <v>38</v>
      </c>
      <c r="C137" s="261" t="s">
        <v>294</v>
      </c>
      <c r="D137" s="261" t="s">
        <v>294</v>
      </c>
      <c r="E137" s="261">
        <v>19</v>
      </c>
      <c r="F137" s="261" t="s">
        <v>294</v>
      </c>
      <c r="G137" s="261" t="s">
        <v>294</v>
      </c>
      <c r="H137" s="261" t="s">
        <v>294</v>
      </c>
      <c r="I137" s="261">
        <v>19</v>
      </c>
      <c r="L137" s="292" t="s">
        <v>345</v>
      </c>
      <c r="N137" s="292">
        <v>5</v>
      </c>
      <c r="O137" s="292" t="s">
        <v>294</v>
      </c>
      <c r="P137" s="273">
        <v>6</v>
      </c>
      <c r="Q137" s="273">
        <v>6</v>
      </c>
      <c r="R137" s="273" t="s">
        <v>294</v>
      </c>
      <c r="S137" s="273" t="s">
        <v>294</v>
      </c>
      <c r="T137" s="293">
        <v>17</v>
      </c>
    </row>
    <row r="138" spans="1:20" ht="20.25" x14ac:dyDescent="0.25">
      <c r="A138" s="266" t="s">
        <v>328</v>
      </c>
      <c r="C138" s="261">
        <v>2</v>
      </c>
      <c r="D138" s="261" t="s">
        <v>294</v>
      </c>
      <c r="E138" s="261">
        <v>82</v>
      </c>
      <c r="F138" s="261" t="s">
        <v>294</v>
      </c>
      <c r="G138" s="261" t="s">
        <v>294</v>
      </c>
      <c r="H138" s="261" t="s">
        <v>294</v>
      </c>
      <c r="I138" s="261">
        <v>84</v>
      </c>
      <c r="L138" s="292" t="s">
        <v>346</v>
      </c>
      <c r="N138" s="292" t="s">
        <v>294</v>
      </c>
      <c r="O138" s="292" t="s">
        <v>294</v>
      </c>
      <c r="P138" s="273" t="s">
        <v>294</v>
      </c>
      <c r="Q138" s="273" t="s">
        <v>294</v>
      </c>
      <c r="R138" s="273" t="s">
        <v>294</v>
      </c>
      <c r="S138" s="273" t="s">
        <v>294</v>
      </c>
      <c r="T138" s="292" t="s">
        <v>294</v>
      </c>
    </row>
    <row r="139" spans="1:20" ht="20.25" x14ac:dyDescent="0.25">
      <c r="A139" s="266" t="s">
        <v>300</v>
      </c>
      <c r="C139" s="261" t="s">
        <v>294</v>
      </c>
      <c r="D139" s="261" t="s">
        <v>294</v>
      </c>
      <c r="E139" s="261">
        <v>35</v>
      </c>
      <c r="F139" s="261" t="s">
        <v>294</v>
      </c>
      <c r="G139" s="261" t="s">
        <v>294</v>
      </c>
      <c r="H139" s="261" t="s">
        <v>294</v>
      </c>
      <c r="I139" s="261">
        <v>35</v>
      </c>
      <c r="L139" s="292" t="s">
        <v>347</v>
      </c>
      <c r="N139" s="292" t="s">
        <v>294</v>
      </c>
      <c r="O139" s="292" t="s">
        <v>294</v>
      </c>
      <c r="P139" s="273" t="s">
        <v>294</v>
      </c>
      <c r="Q139" s="273" t="s">
        <v>294</v>
      </c>
      <c r="R139" s="273" t="s">
        <v>294</v>
      </c>
      <c r="S139" s="273" t="s">
        <v>294</v>
      </c>
      <c r="T139" s="292" t="s">
        <v>294</v>
      </c>
    </row>
    <row r="140" spans="1:20" ht="20.25" x14ac:dyDescent="0.25">
      <c r="A140" s="266" t="s">
        <v>301</v>
      </c>
      <c r="C140" s="261" t="s">
        <v>294</v>
      </c>
      <c r="D140" s="261" t="s">
        <v>294</v>
      </c>
      <c r="E140" s="261">
        <v>3</v>
      </c>
      <c r="F140" s="261" t="s">
        <v>294</v>
      </c>
      <c r="G140" s="261" t="s">
        <v>294</v>
      </c>
      <c r="H140" s="261" t="s">
        <v>294</v>
      </c>
      <c r="I140" s="261">
        <v>3</v>
      </c>
      <c r="L140" s="293" t="s">
        <v>348</v>
      </c>
      <c r="N140" s="139">
        <v>1</v>
      </c>
      <c r="O140" s="292" t="s">
        <v>294</v>
      </c>
      <c r="P140" s="273" t="s">
        <v>294</v>
      </c>
      <c r="Q140" s="273" t="s">
        <v>294</v>
      </c>
      <c r="R140" s="273" t="s">
        <v>294</v>
      </c>
      <c r="S140" s="273" t="s">
        <v>294</v>
      </c>
      <c r="T140" s="139">
        <v>1</v>
      </c>
    </row>
    <row r="141" spans="1:20" ht="20.25" x14ac:dyDescent="0.25">
      <c r="A141" s="266" t="s">
        <v>302</v>
      </c>
      <c r="C141" s="261" t="s">
        <v>294</v>
      </c>
      <c r="D141" s="261" t="s">
        <v>294</v>
      </c>
      <c r="E141" s="261" t="s">
        <v>294</v>
      </c>
      <c r="F141" s="261" t="s">
        <v>294</v>
      </c>
      <c r="G141" s="261" t="s">
        <v>294</v>
      </c>
      <c r="H141" s="261" t="s">
        <v>294</v>
      </c>
      <c r="I141" s="261" t="s">
        <v>294</v>
      </c>
      <c r="L141" s="299" t="s">
        <v>314</v>
      </c>
      <c r="M141" s="282"/>
      <c r="N141" s="271">
        <f>SUM(N137:N140)</f>
        <v>6</v>
      </c>
      <c r="O141" s="272"/>
      <c r="P141" s="271">
        <f>SUM(P137:P140)</f>
        <v>6</v>
      </c>
      <c r="Q141" s="271">
        <f>SUM(Q137:Q140)</f>
        <v>6</v>
      </c>
      <c r="R141" s="272"/>
      <c r="S141" s="272"/>
      <c r="T141" s="271">
        <f>SUM(T137:T140)</f>
        <v>18</v>
      </c>
    </row>
    <row r="142" spans="1:20" ht="20.25" x14ac:dyDescent="0.25">
      <c r="A142" s="266" t="s">
        <v>43</v>
      </c>
      <c r="C142" s="261">
        <v>1</v>
      </c>
      <c r="D142" s="261" t="s">
        <v>294</v>
      </c>
      <c r="E142" s="261" t="s">
        <v>294</v>
      </c>
      <c r="F142" s="261" t="s">
        <v>294</v>
      </c>
      <c r="G142" s="261" t="s">
        <v>294</v>
      </c>
      <c r="H142" s="261" t="s">
        <v>294</v>
      </c>
      <c r="I142" s="261">
        <v>1</v>
      </c>
    </row>
    <row r="143" spans="1:20" ht="20.25" x14ac:dyDescent="0.25">
      <c r="A143" s="262" t="s">
        <v>0</v>
      </c>
      <c r="B143" s="282"/>
      <c r="C143" s="271">
        <f>SUM(C134:C142)</f>
        <v>5</v>
      </c>
      <c r="D143" s="272"/>
      <c r="E143" s="271">
        <f>SUM(E134:E142)</f>
        <v>189</v>
      </c>
      <c r="F143" s="271">
        <f>SUM(F134:F142)</f>
        <v>14</v>
      </c>
      <c r="G143" s="271">
        <f>SUM(G134:G142)</f>
        <v>1</v>
      </c>
      <c r="H143" s="272"/>
      <c r="I143" s="271">
        <f>SUM(I134:I142)</f>
        <v>209</v>
      </c>
    </row>
    <row r="145" spans="1:9" ht="20.25" x14ac:dyDescent="0.25">
      <c r="A145" s="266" t="s">
        <v>135</v>
      </c>
      <c r="B145" s="266" t="s">
        <v>326</v>
      </c>
      <c r="C145" s="261">
        <v>6</v>
      </c>
      <c r="D145" s="261" t="s">
        <v>294</v>
      </c>
      <c r="E145" s="261">
        <v>9</v>
      </c>
      <c r="F145" s="261" t="s">
        <v>294</v>
      </c>
      <c r="G145" s="261" t="s">
        <v>294</v>
      </c>
      <c r="H145" s="261" t="s">
        <v>294</v>
      </c>
      <c r="I145" s="261">
        <v>15</v>
      </c>
    </row>
    <row r="146" spans="1:9" ht="20.25" x14ac:dyDescent="0.25">
      <c r="A146" s="266" t="s">
        <v>138</v>
      </c>
      <c r="C146" s="261">
        <v>831</v>
      </c>
      <c r="D146" s="261" t="s">
        <v>294</v>
      </c>
      <c r="E146" s="261">
        <v>161</v>
      </c>
      <c r="F146" s="261">
        <v>318</v>
      </c>
      <c r="G146" s="261" t="s">
        <v>294</v>
      </c>
      <c r="H146" s="261" t="s">
        <v>294</v>
      </c>
      <c r="I146" s="261">
        <v>1310</v>
      </c>
    </row>
    <row r="147" spans="1:9" ht="20.25" x14ac:dyDescent="0.25">
      <c r="A147" s="268" t="s">
        <v>327</v>
      </c>
      <c r="C147" s="261" t="s">
        <v>294</v>
      </c>
      <c r="D147" s="261" t="s">
        <v>294</v>
      </c>
      <c r="E147" s="261">
        <v>1</v>
      </c>
      <c r="F147" s="261">
        <v>1</v>
      </c>
      <c r="G147" s="261" t="s">
        <v>294</v>
      </c>
      <c r="H147" s="261" t="s">
        <v>294</v>
      </c>
      <c r="I147" s="261">
        <v>2</v>
      </c>
    </row>
    <row r="148" spans="1:9" ht="20.25" x14ac:dyDescent="0.25">
      <c r="A148" s="266" t="s">
        <v>38</v>
      </c>
      <c r="C148" s="261">
        <v>32</v>
      </c>
      <c r="D148" s="261" t="s">
        <v>294</v>
      </c>
      <c r="E148" s="261">
        <v>21</v>
      </c>
      <c r="F148" s="261">
        <v>2</v>
      </c>
      <c r="G148" s="261" t="s">
        <v>294</v>
      </c>
      <c r="H148" s="261" t="s">
        <v>294</v>
      </c>
      <c r="I148" s="261">
        <v>55</v>
      </c>
    </row>
    <row r="149" spans="1:9" ht="20.25" x14ac:dyDescent="0.25">
      <c r="A149" s="266" t="s">
        <v>328</v>
      </c>
      <c r="C149" s="261">
        <v>11</v>
      </c>
      <c r="D149" s="261" t="s">
        <v>294</v>
      </c>
      <c r="E149" s="261">
        <v>82</v>
      </c>
      <c r="F149" s="261">
        <v>5</v>
      </c>
      <c r="G149" s="261" t="s">
        <v>294</v>
      </c>
      <c r="H149" s="261" t="s">
        <v>294</v>
      </c>
      <c r="I149" s="261">
        <v>98</v>
      </c>
    </row>
    <row r="150" spans="1:9" ht="20.25" x14ac:dyDescent="0.25">
      <c r="A150" s="266" t="s">
        <v>300</v>
      </c>
      <c r="C150" s="261">
        <v>2</v>
      </c>
      <c r="D150" s="261" t="s">
        <v>294</v>
      </c>
      <c r="E150" s="261">
        <v>48</v>
      </c>
      <c r="F150" s="261">
        <v>50</v>
      </c>
      <c r="G150" s="261">
        <v>55</v>
      </c>
      <c r="H150" s="261" t="s">
        <v>294</v>
      </c>
      <c r="I150" s="261">
        <v>155</v>
      </c>
    </row>
    <row r="151" spans="1:9" ht="20.25" x14ac:dyDescent="0.25">
      <c r="A151" s="266" t="s">
        <v>301</v>
      </c>
      <c r="C151" s="261">
        <v>12</v>
      </c>
      <c r="D151" s="261" t="s">
        <v>294</v>
      </c>
      <c r="E151" s="261">
        <v>28</v>
      </c>
      <c r="F151" s="261">
        <v>23</v>
      </c>
      <c r="G151" s="261" t="s">
        <v>294</v>
      </c>
      <c r="H151" s="261" t="s">
        <v>294</v>
      </c>
      <c r="I151" s="261">
        <v>63</v>
      </c>
    </row>
    <row r="152" spans="1:9" ht="20.25" x14ac:dyDescent="0.25">
      <c r="A152" s="266" t="s">
        <v>302</v>
      </c>
      <c r="C152" s="261">
        <v>2</v>
      </c>
      <c r="D152" s="261" t="s">
        <v>294</v>
      </c>
      <c r="E152" s="261">
        <v>2</v>
      </c>
      <c r="F152" s="261" t="s">
        <v>294</v>
      </c>
      <c r="G152" s="261" t="s">
        <v>294</v>
      </c>
      <c r="H152" s="261" t="s">
        <v>294</v>
      </c>
      <c r="I152" s="261">
        <v>4</v>
      </c>
    </row>
    <row r="153" spans="1:9" ht="20.25" x14ac:dyDescent="0.25">
      <c r="A153" s="266" t="s">
        <v>43</v>
      </c>
      <c r="C153" s="261" t="s">
        <v>294</v>
      </c>
      <c r="D153" s="261" t="s">
        <v>294</v>
      </c>
      <c r="E153" s="261">
        <v>33</v>
      </c>
      <c r="F153" s="261" t="s">
        <v>294</v>
      </c>
      <c r="G153" s="261" t="s">
        <v>294</v>
      </c>
      <c r="H153" s="261" t="s">
        <v>294</v>
      </c>
      <c r="I153" s="261">
        <v>33</v>
      </c>
    </row>
    <row r="154" spans="1:9" ht="20.25" x14ac:dyDescent="0.25">
      <c r="A154" s="262" t="s">
        <v>0</v>
      </c>
      <c r="B154" s="282"/>
      <c r="C154" s="306">
        <f>SUM(C145:C153)</f>
        <v>896</v>
      </c>
      <c r="D154" s="307"/>
      <c r="E154" s="306">
        <f>SUM(E145:E153)</f>
        <v>385</v>
      </c>
      <c r="F154" s="306">
        <f>SUM(F145:F153)</f>
        <v>399</v>
      </c>
      <c r="G154" s="306">
        <f>SUM(G145:G153)</f>
        <v>55</v>
      </c>
      <c r="H154" s="307"/>
      <c r="I154" s="306">
        <f>SUM(I145:I153)</f>
        <v>1735</v>
      </c>
    </row>
    <row r="156" spans="1:9" ht="20.25" x14ac:dyDescent="0.25">
      <c r="A156" s="267" t="s">
        <v>331</v>
      </c>
      <c r="B156" s="267" t="s">
        <v>19</v>
      </c>
      <c r="C156" s="261">
        <v>142</v>
      </c>
      <c r="D156" s="261" t="s">
        <v>294</v>
      </c>
      <c r="E156" s="261">
        <v>1</v>
      </c>
      <c r="F156" s="261" t="s">
        <v>294</v>
      </c>
      <c r="G156" s="261" t="s">
        <v>294</v>
      </c>
      <c r="H156" s="261" t="s">
        <v>294</v>
      </c>
      <c r="I156" s="261">
        <v>143</v>
      </c>
    </row>
    <row r="157" spans="1:9" ht="21" thickBot="1" x14ac:dyDescent="0.3">
      <c r="A157" s="287" t="s">
        <v>332</v>
      </c>
      <c r="C157" s="261">
        <v>224</v>
      </c>
      <c r="D157" s="261" t="s">
        <v>294</v>
      </c>
      <c r="E157" s="261">
        <v>1</v>
      </c>
      <c r="F157" s="261" t="s">
        <v>294</v>
      </c>
      <c r="G157" s="261" t="s">
        <v>294</v>
      </c>
      <c r="H157" s="261" t="s">
        <v>294</v>
      </c>
      <c r="I157" s="261">
        <v>225</v>
      </c>
    </row>
    <row r="158" spans="1:9" ht="21.75" thickTop="1" thickBot="1" x14ac:dyDescent="0.3">
      <c r="A158" s="266" t="s">
        <v>333</v>
      </c>
      <c r="C158" s="260">
        <v>27</v>
      </c>
      <c r="D158" s="260" t="s">
        <v>294</v>
      </c>
      <c r="E158" s="260" t="s">
        <v>294</v>
      </c>
      <c r="F158" s="260" t="s">
        <v>294</v>
      </c>
      <c r="G158" s="260" t="s">
        <v>294</v>
      </c>
      <c r="H158" s="260" t="s">
        <v>294</v>
      </c>
      <c r="I158" s="260">
        <v>27</v>
      </c>
    </row>
    <row r="159" spans="1:9" ht="21.75" thickTop="1" thickBot="1" x14ac:dyDescent="0.3">
      <c r="A159" s="266" t="s">
        <v>313</v>
      </c>
      <c r="C159" s="260">
        <v>48</v>
      </c>
      <c r="D159" s="260" t="s">
        <v>294</v>
      </c>
      <c r="E159" s="260">
        <v>1</v>
      </c>
      <c r="F159" s="260">
        <v>4</v>
      </c>
      <c r="G159" s="260" t="s">
        <v>294</v>
      </c>
      <c r="H159" s="260" t="s">
        <v>294</v>
      </c>
      <c r="I159" s="260">
        <v>53</v>
      </c>
    </row>
    <row r="160" spans="1:9" ht="21.75" thickTop="1" thickBot="1" x14ac:dyDescent="0.3">
      <c r="A160" s="266" t="s">
        <v>334</v>
      </c>
      <c r="C160" s="260">
        <v>174</v>
      </c>
      <c r="D160" s="260" t="s">
        <v>294</v>
      </c>
      <c r="E160" s="260">
        <v>3</v>
      </c>
      <c r="F160" s="260" t="s">
        <v>294</v>
      </c>
      <c r="G160" s="260" t="s">
        <v>294</v>
      </c>
      <c r="H160" s="260" t="s">
        <v>294</v>
      </c>
      <c r="I160" s="260">
        <v>177</v>
      </c>
    </row>
    <row r="161" spans="1:9" ht="21.75" thickTop="1" thickBot="1" x14ac:dyDescent="0.3">
      <c r="A161" s="266" t="s">
        <v>47</v>
      </c>
      <c r="C161" s="260">
        <v>72</v>
      </c>
      <c r="D161" s="260" t="s">
        <v>294</v>
      </c>
      <c r="E161" s="260">
        <v>4</v>
      </c>
      <c r="F161" s="260">
        <v>1</v>
      </c>
      <c r="G161" s="260" t="s">
        <v>294</v>
      </c>
      <c r="H161" s="260" t="s">
        <v>294</v>
      </c>
      <c r="I161" s="260">
        <v>77</v>
      </c>
    </row>
    <row r="162" spans="1:9" ht="21" thickTop="1" x14ac:dyDescent="0.25">
      <c r="A162" s="266" t="s">
        <v>80</v>
      </c>
      <c r="C162" s="260">
        <v>80</v>
      </c>
      <c r="D162" s="260" t="s">
        <v>294</v>
      </c>
      <c r="E162" s="260">
        <v>15</v>
      </c>
      <c r="F162" s="260" t="s">
        <v>294</v>
      </c>
      <c r="G162" s="260" t="s">
        <v>294</v>
      </c>
      <c r="H162" s="260" t="s">
        <v>294</v>
      </c>
      <c r="I162" s="260">
        <v>95</v>
      </c>
    </row>
    <row r="163" spans="1:9" ht="18" x14ac:dyDescent="0.25">
      <c r="A163" s="288" t="s">
        <v>0</v>
      </c>
      <c r="B163" s="272"/>
      <c r="C163" s="271">
        <f>SUM(C156:C162)</f>
        <v>767</v>
      </c>
      <c r="D163" s="272"/>
      <c r="E163" s="271">
        <f>SUM(E156:E162)</f>
        <v>25</v>
      </c>
      <c r="F163" s="271">
        <f>SUM(F156:F162)</f>
        <v>5</v>
      </c>
      <c r="G163" s="272"/>
      <c r="H163" s="272"/>
      <c r="I163" s="271">
        <f>SUM(I156:I162)</f>
        <v>797</v>
      </c>
    </row>
    <row r="166" spans="1:9" ht="20.25" x14ac:dyDescent="0.25">
      <c r="A166" s="267" t="s">
        <v>331</v>
      </c>
      <c r="B166" s="266" t="s">
        <v>20</v>
      </c>
      <c r="C166" s="261">
        <v>2</v>
      </c>
      <c r="D166" s="261" t="s">
        <v>294</v>
      </c>
      <c r="E166" s="261" t="s">
        <v>294</v>
      </c>
      <c r="F166" s="261" t="s">
        <v>294</v>
      </c>
      <c r="G166" s="261" t="s">
        <v>294</v>
      </c>
      <c r="H166" s="261" t="s">
        <v>294</v>
      </c>
      <c r="I166" s="261">
        <v>2</v>
      </c>
    </row>
    <row r="167" spans="1:9" ht="20.25" x14ac:dyDescent="0.25">
      <c r="A167" s="287" t="s">
        <v>332</v>
      </c>
      <c r="C167" s="261" t="s">
        <v>294</v>
      </c>
      <c r="D167" s="261" t="s">
        <v>294</v>
      </c>
      <c r="E167" s="261" t="s">
        <v>294</v>
      </c>
      <c r="F167" s="261" t="s">
        <v>294</v>
      </c>
      <c r="G167" s="261" t="s">
        <v>294</v>
      </c>
      <c r="H167" s="261" t="s">
        <v>294</v>
      </c>
      <c r="I167" s="261" t="s">
        <v>294</v>
      </c>
    </row>
    <row r="168" spans="1:9" ht="20.25" x14ac:dyDescent="0.25">
      <c r="A168" s="266" t="s">
        <v>333</v>
      </c>
      <c r="C168" s="261" t="s">
        <v>294</v>
      </c>
      <c r="D168" s="261" t="s">
        <v>294</v>
      </c>
      <c r="E168" s="261" t="s">
        <v>294</v>
      </c>
      <c r="F168" s="261" t="s">
        <v>294</v>
      </c>
      <c r="G168" s="261" t="s">
        <v>294</v>
      </c>
      <c r="H168" s="261" t="s">
        <v>294</v>
      </c>
      <c r="I168" s="261" t="s">
        <v>294</v>
      </c>
    </row>
    <row r="169" spans="1:9" ht="20.25" x14ac:dyDescent="0.25">
      <c r="A169" s="266" t="s">
        <v>313</v>
      </c>
      <c r="C169" s="261" t="s">
        <v>294</v>
      </c>
      <c r="D169" s="261" t="s">
        <v>294</v>
      </c>
      <c r="E169" s="261" t="s">
        <v>294</v>
      </c>
      <c r="F169" s="261" t="s">
        <v>294</v>
      </c>
      <c r="G169" s="261" t="s">
        <v>294</v>
      </c>
      <c r="H169" s="261" t="s">
        <v>294</v>
      </c>
      <c r="I169" s="261" t="s">
        <v>294</v>
      </c>
    </row>
    <row r="170" spans="1:9" ht="20.25" x14ac:dyDescent="0.25">
      <c r="A170" s="266" t="s">
        <v>334</v>
      </c>
      <c r="C170" s="261" t="s">
        <v>294</v>
      </c>
      <c r="D170" s="261" t="s">
        <v>294</v>
      </c>
      <c r="E170" s="261" t="s">
        <v>294</v>
      </c>
      <c r="F170" s="261" t="s">
        <v>294</v>
      </c>
      <c r="G170" s="261" t="s">
        <v>294</v>
      </c>
      <c r="H170" s="261" t="s">
        <v>294</v>
      </c>
      <c r="I170" s="261" t="s">
        <v>294</v>
      </c>
    </row>
    <row r="171" spans="1:9" ht="20.25" x14ac:dyDescent="0.25">
      <c r="A171" s="266" t="s">
        <v>47</v>
      </c>
      <c r="C171" s="261" t="s">
        <v>294</v>
      </c>
      <c r="D171" s="261" t="s">
        <v>294</v>
      </c>
      <c r="E171" s="261" t="s">
        <v>294</v>
      </c>
      <c r="F171" s="261" t="s">
        <v>294</v>
      </c>
      <c r="G171" s="261" t="s">
        <v>294</v>
      </c>
      <c r="H171" s="261" t="s">
        <v>294</v>
      </c>
      <c r="I171" s="261" t="s">
        <v>294</v>
      </c>
    </row>
    <row r="172" spans="1:9" ht="20.25" x14ac:dyDescent="0.25">
      <c r="A172" s="266" t="s">
        <v>80</v>
      </c>
      <c r="C172" s="261" t="s">
        <v>294</v>
      </c>
      <c r="D172" s="261" t="s">
        <v>294</v>
      </c>
      <c r="E172" s="261" t="s">
        <v>294</v>
      </c>
      <c r="F172" s="261" t="s">
        <v>294</v>
      </c>
      <c r="G172" s="261" t="s">
        <v>294</v>
      </c>
      <c r="H172" s="261" t="s">
        <v>294</v>
      </c>
      <c r="I172" s="261" t="s">
        <v>294</v>
      </c>
    </row>
    <row r="173" spans="1:9" ht="18" x14ac:dyDescent="0.25">
      <c r="A173" s="288" t="s">
        <v>0</v>
      </c>
      <c r="B173" s="281"/>
      <c r="C173" s="275">
        <f>SUM(C166:C172)</f>
        <v>2</v>
      </c>
      <c r="D173" s="276"/>
      <c r="E173" s="276"/>
      <c r="F173" s="276"/>
      <c r="G173" s="276"/>
      <c r="H173" s="276"/>
      <c r="I173" s="275">
        <f>SUM(I166:I172)</f>
        <v>2</v>
      </c>
    </row>
    <row r="175" spans="1:9" ht="20.25" x14ac:dyDescent="0.25">
      <c r="A175" s="267" t="s">
        <v>331</v>
      </c>
      <c r="B175" s="266" t="s">
        <v>63</v>
      </c>
      <c r="C175" s="261" t="s">
        <v>294</v>
      </c>
      <c r="D175" s="261" t="s">
        <v>294</v>
      </c>
      <c r="E175" s="261" t="s">
        <v>294</v>
      </c>
      <c r="F175" s="261" t="s">
        <v>294</v>
      </c>
      <c r="G175" s="261" t="s">
        <v>294</v>
      </c>
      <c r="H175" s="261" t="s">
        <v>294</v>
      </c>
      <c r="I175" s="261" t="s">
        <v>294</v>
      </c>
    </row>
    <row r="176" spans="1:9" ht="20.25" x14ac:dyDescent="0.25">
      <c r="A176" s="287" t="s">
        <v>332</v>
      </c>
      <c r="C176" s="261">
        <v>12</v>
      </c>
      <c r="D176" s="261" t="s">
        <v>294</v>
      </c>
      <c r="E176" s="261">
        <v>2</v>
      </c>
      <c r="F176" s="261" t="s">
        <v>294</v>
      </c>
      <c r="G176" s="261" t="s">
        <v>294</v>
      </c>
      <c r="H176" s="261" t="s">
        <v>294</v>
      </c>
      <c r="I176" s="261">
        <v>14</v>
      </c>
    </row>
    <row r="177" spans="1:9" ht="20.25" x14ac:dyDescent="0.25">
      <c r="A177" s="266" t="s">
        <v>333</v>
      </c>
      <c r="C177" s="261" t="s">
        <v>294</v>
      </c>
      <c r="D177" s="261" t="s">
        <v>294</v>
      </c>
      <c r="E177" s="261" t="s">
        <v>294</v>
      </c>
      <c r="F177" s="261" t="s">
        <v>294</v>
      </c>
      <c r="G177" s="261" t="s">
        <v>294</v>
      </c>
      <c r="H177" s="261" t="s">
        <v>294</v>
      </c>
      <c r="I177" s="261" t="s">
        <v>294</v>
      </c>
    </row>
    <row r="178" spans="1:9" ht="20.25" x14ac:dyDescent="0.25">
      <c r="A178" s="266" t="s">
        <v>313</v>
      </c>
      <c r="C178" s="261" t="s">
        <v>294</v>
      </c>
      <c r="D178" s="261" t="s">
        <v>294</v>
      </c>
      <c r="E178" s="261">
        <v>3</v>
      </c>
      <c r="F178" s="261" t="s">
        <v>294</v>
      </c>
      <c r="G178" s="261" t="s">
        <v>294</v>
      </c>
      <c r="H178" s="261" t="s">
        <v>294</v>
      </c>
      <c r="I178" s="261">
        <v>3</v>
      </c>
    </row>
    <row r="179" spans="1:9" ht="20.25" x14ac:dyDescent="0.25">
      <c r="A179" s="266" t="s">
        <v>334</v>
      </c>
      <c r="C179" s="261" t="s">
        <v>294</v>
      </c>
      <c r="D179" s="261" t="s">
        <v>294</v>
      </c>
      <c r="E179" s="261">
        <v>1</v>
      </c>
      <c r="F179" s="261">
        <v>1</v>
      </c>
      <c r="G179" s="261" t="s">
        <v>294</v>
      </c>
      <c r="H179" s="261" t="s">
        <v>294</v>
      </c>
      <c r="I179" s="261">
        <v>2</v>
      </c>
    </row>
    <row r="180" spans="1:9" ht="20.25" x14ac:dyDescent="0.25">
      <c r="A180" s="266" t="s">
        <v>47</v>
      </c>
      <c r="C180" s="261" t="s">
        <v>294</v>
      </c>
      <c r="D180" s="261" t="s">
        <v>294</v>
      </c>
      <c r="E180" s="261">
        <v>1</v>
      </c>
      <c r="F180" s="261">
        <v>1</v>
      </c>
      <c r="G180" s="261" t="s">
        <v>294</v>
      </c>
      <c r="H180" s="261" t="s">
        <v>294</v>
      </c>
      <c r="I180" s="261">
        <v>2</v>
      </c>
    </row>
    <row r="181" spans="1:9" ht="20.25" x14ac:dyDescent="0.25">
      <c r="A181" s="266" t="s">
        <v>80</v>
      </c>
      <c r="C181" s="261">
        <v>1</v>
      </c>
      <c r="D181" s="261" t="s">
        <v>294</v>
      </c>
      <c r="E181" s="261" t="s">
        <v>294</v>
      </c>
      <c r="F181" s="261" t="s">
        <v>294</v>
      </c>
      <c r="G181" s="261" t="s">
        <v>294</v>
      </c>
      <c r="H181" s="261" t="s">
        <v>294</v>
      </c>
      <c r="I181" s="261">
        <v>1</v>
      </c>
    </row>
    <row r="182" spans="1:9" ht="18" x14ac:dyDescent="0.25">
      <c r="A182" s="288" t="s">
        <v>0</v>
      </c>
      <c r="B182" s="272"/>
      <c r="C182" s="271">
        <f>SUM(C176:C181)</f>
        <v>13</v>
      </c>
      <c r="D182" s="272"/>
      <c r="E182" s="271">
        <f>SUM(E176:E181)</f>
        <v>7</v>
      </c>
      <c r="F182" s="271">
        <f>SUM(F176:F181)</f>
        <v>2</v>
      </c>
      <c r="G182" s="272"/>
      <c r="H182" s="272"/>
      <c r="I182" s="271">
        <f>SUM(I176:I181)</f>
        <v>22</v>
      </c>
    </row>
    <row r="184" spans="1:9" ht="20.25" x14ac:dyDescent="0.25">
      <c r="A184" s="267" t="s">
        <v>331</v>
      </c>
      <c r="B184" s="266" t="s">
        <v>64</v>
      </c>
      <c r="C184" s="261" t="s">
        <v>294</v>
      </c>
      <c r="D184" s="261" t="s">
        <v>294</v>
      </c>
      <c r="E184" s="261" t="s">
        <v>294</v>
      </c>
      <c r="F184" s="261" t="s">
        <v>294</v>
      </c>
      <c r="G184" s="261" t="s">
        <v>294</v>
      </c>
      <c r="H184" s="261" t="s">
        <v>294</v>
      </c>
      <c r="I184" s="261" t="s">
        <v>294</v>
      </c>
    </row>
    <row r="185" spans="1:9" ht="20.25" x14ac:dyDescent="0.25">
      <c r="A185" s="287" t="s">
        <v>332</v>
      </c>
      <c r="C185" s="261">
        <v>2</v>
      </c>
      <c r="D185" s="261" t="s">
        <v>294</v>
      </c>
      <c r="E185" s="261">
        <v>1</v>
      </c>
      <c r="F185" s="261" t="s">
        <v>294</v>
      </c>
      <c r="G185" s="261" t="s">
        <v>294</v>
      </c>
      <c r="H185" s="261" t="s">
        <v>294</v>
      </c>
      <c r="I185" s="261">
        <v>3</v>
      </c>
    </row>
    <row r="186" spans="1:9" ht="20.25" x14ac:dyDescent="0.25">
      <c r="A186" s="266" t="s">
        <v>333</v>
      </c>
      <c r="C186" s="261" t="s">
        <v>294</v>
      </c>
      <c r="D186" s="261" t="s">
        <v>294</v>
      </c>
      <c r="E186" s="261" t="s">
        <v>294</v>
      </c>
      <c r="F186" s="261" t="s">
        <v>294</v>
      </c>
      <c r="G186" s="261" t="s">
        <v>294</v>
      </c>
      <c r="H186" s="261" t="s">
        <v>294</v>
      </c>
      <c r="I186" s="261" t="s">
        <v>294</v>
      </c>
    </row>
    <row r="187" spans="1:9" ht="20.25" x14ac:dyDescent="0.25">
      <c r="A187" s="266" t="s">
        <v>313</v>
      </c>
      <c r="C187" s="261" t="s">
        <v>294</v>
      </c>
      <c r="D187" s="261" t="s">
        <v>294</v>
      </c>
      <c r="E187" s="261" t="s">
        <v>294</v>
      </c>
      <c r="F187" s="261" t="s">
        <v>294</v>
      </c>
      <c r="G187" s="261" t="s">
        <v>294</v>
      </c>
      <c r="H187" s="261" t="s">
        <v>294</v>
      </c>
      <c r="I187" s="261" t="s">
        <v>294</v>
      </c>
    </row>
    <row r="188" spans="1:9" ht="20.25" x14ac:dyDescent="0.25">
      <c r="A188" s="266" t="s">
        <v>334</v>
      </c>
      <c r="C188" s="261" t="s">
        <v>294</v>
      </c>
      <c r="D188" s="261" t="s">
        <v>294</v>
      </c>
      <c r="E188" s="261">
        <v>2</v>
      </c>
      <c r="F188" s="261">
        <v>3</v>
      </c>
      <c r="G188" s="261" t="s">
        <v>294</v>
      </c>
      <c r="H188" s="261" t="s">
        <v>294</v>
      </c>
      <c r="I188" s="261">
        <v>5</v>
      </c>
    </row>
    <row r="189" spans="1:9" ht="20.25" x14ac:dyDescent="0.25">
      <c r="A189" s="266" t="s">
        <v>47</v>
      </c>
      <c r="C189" s="261" t="s">
        <v>294</v>
      </c>
      <c r="D189" s="261" t="s">
        <v>294</v>
      </c>
      <c r="E189" s="261" t="s">
        <v>294</v>
      </c>
      <c r="F189" s="261" t="s">
        <v>294</v>
      </c>
      <c r="G189" s="261" t="s">
        <v>294</v>
      </c>
      <c r="H189" s="261" t="s">
        <v>294</v>
      </c>
      <c r="I189" s="261" t="s">
        <v>294</v>
      </c>
    </row>
    <row r="190" spans="1:9" ht="20.25" x14ac:dyDescent="0.25">
      <c r="A190" s="266" t="s">
        <v>80</v>
      </c>
      <c r="C190" s="261" t="s">
        <v>294</v>
      </c>
      <c r="D190" s="261" t="s">
        <v>294</v>
      </c>
      <c r="E190" s="261" t="s">
        <v>294</v>
      </c>
      <c r="F190" s="261" t="s">
        <v>294</v>
      </c>
      <c r="G190" s="261" t="s">
        <v>294</v>
      </c>
      <c r="H190" s="261" t="s">
        <v>294</v>
      </c>
      <c r="I190" s="261" t="s">
        <v>294</v>
      </c>
    </row>
    <row r="191" spans="1:9" ht="18" x14ac:dyDescent="0.25">
      <c r="A191" s="288" t="s">
        <v>0</v>
      </c>
      <c r="B191" s="272"/>
      <c r="C191" s="271">
        <f>SUM(C185:C190)</f>
        <v>2</v>
      </c>
      <c r="D191" s="272"/>
      <c r="E191" s="271">
        <f>SUM(E185:E190)</f>
        <v>3</v>
      </c>
      <c r="F191" s="271">
        <f>SUM(F185:F190)</f>
        <v>3</v>
      </c>
      <c r="G191" s="272"/>
      <c r="H191" s="272"/>
      <c r="I191" s="271">
        <f>SUM(I185:I190)</f>
        <v>8</v>
      </c>
    </row>
    <row r="193" spans="1:9" ht="20.25" x14ac:dyDescent="0.25">
      <c r="A193" s="267" t="s">
        <v>331</v>
      </c>
      <c r="B193" s="266" t="s">
        <v>330</v>
      </c>
      <c r="C193" s="261" t="s">
        <v>294</v>
      </c>
      <c r="D193" s="261" t="s">
        <v>294</v>
      </c>
      <c r="E193" s="261" t="s">
        <v>294</v>
      </c>
      <c r="F193" s="261" t="s">
        <v>294</v>
      </c>
      <c r="G193" s="261" t="s">
        <v>294</v>
      </c>
      <c r="H193" s="261" t="s">
        <v>294</v>
      </c>
      <c r="I193" s="261" t="s">
        <v>294</v>
      </c>
    </row>
    <row r="194" spans="1:9" ht="20.25" x14ac:dyDescent="0.25">
      <c r="A194" s="287" t="s">
        <v>332</v>
      </c>
      <c r="C194" s="261" t="s">
        <v>294</v>
      </c>
      <c r="D194" s="261" t="s">
        <v>294</v>
      </c>
      <c r="E194" s="261" t="s">
        <v>294</v>
      </c>
      <c r="F194" s="261" t="s">
        <v>294</v>
      </c>
      <c r="G194" s="261" t="s">
        <v>294</v>
      </c>
      <c r="H194" s="261" t="s">
        <v>294</v>
      </c>
      <c r="I194" s="261" t="s">
        <v>294</v>
      </c>
    </row>
    <row r="195" spans="1:9" ht="20.25" x14ac:dyDescent="0.25">
      <c r="A195" s="266" t="s">
        <v>333</v>
      </c>
      <c r="C195" s="261">
        <v>1</v>
      </c>
      <c r="D195" s="261" t="s">
        <v>294</v>
      </c>
      <c r="E195" s="261" t="s">
        <v>294</v>
      </c>
      <c r="F195" s="261" t="s">
        <v>294</v>
      </c>
      <c r="G195" s="261" t="s">
        <v>294</v>
      </c>
      <c r="H195" s="261" t="s">
        <v>294</v>
      </c>
      <c r="I195" s="261">
        <v>1</v>
      </c>
    </row>
    <row r="196" spans="1:9" ht="20.25" x14ac:dyDescent="0.25">
      <c r="A196" s="266" t="s">
        <v>313</v>
      </c>
      <c r="C196" s="261" t="s">
        <v>294</v>
      </c>
      <c r="D196" s="261" t="s">
        <v>294</v>
      </c>
      <c r="E196" s="261" t="s">
        <v>294</v>
      </c>
      <c r="F196" s="261" t="s">
        <v>294</v>
      </c>
      <c r="G196" s="261" t="s">
        <v>294</v>
      </c>
      <c r="H196" s="261" t="s">
        <v>294</v>
      </c>
      <c r="I196" s="261" t="s">
        <v>294</v>
      </c>
    </row>
    <row r="197" spans="1:9" ht="20.25" x14ac:dyDescent="0.25">
      <c r="A197" s="266" t="s">
        <v>334</v>
      </c>
      <c r="C197" s="261" t="s">
        <v>294</v>
      </c>
      <c r="D197" s="261" t="s">
        <v>294</v>
      </c>
      <c r="E197" s="261" t="s">
        <v>294</v>
      </c>
      <c r="F197" s="261" t="s">
        <v>294</v>
      </c>
      <c r="G197" s="261" t="s">
        <v>294</v>
      </c>
      <c r="H197" s="261" t="s">
        <v>294</v>
      </c>
      <c r="I197" s="261" t="s">
        <v>294</v>
      </c>
    </row>
    <row r="198" spans="1:9" ht="20.25" x14ac:dyDescent="0.25">
      <c r="A198" s="266" t="s">
        <v>47</v>
      </c>
      <c r="C198" s="261" t="s">
        <v>294</v>
      </c>
      <c r="D198" s="261" t="s">
        <v>294</v>
      </c>
      <c r="E198" s="261" t="s">
        <v>294</v>
      </c>
      <c r="F198" s="261" t="s">
        <v>294</v>
      </c>
      <c r="G198" s="261" t="s">
        <v>294</v>
      </c>
      <c r="H198" s="261" t="s">
        <v>294</v>
      </c>
      <c r="I198" s="261" t="s">
        <v>294</v>
      </c>
    </row>
    <row r="199" spans="1:9" ht="20.25" x14ac:dyDescent="0.25">
      <c r="A199" s="266" t="s">
        <v>80</v>
      </c>
      <c r="C199" s="261" t="s">
        <v>294</v>
      </c>
      <c r="D199" s="261" t="s">
        <v>294</v>
      </c>
      <c r="E199" s="261" t="s">
        <v>294</v>
      </c>
      <c r="F199" s="261" t="s">
        <v>294</v>
      </c>
      <c r="G199" s="261" t="s">
        <v>294</v>
      </c>
      <c r="H199" s="261" t="s">
        <v>294</v>
      </c>
      <c r="I199" s="261" t="s">
        <v>294</v>
      </c>
    </row>
    <row r="200" spans="1:9" ht="18" x14ac:dyDescent="0.25">
      <c r="A200" s="288" t="s">
        <v>0</v>
      </c>
      <c r="B200" s="272"/>
      <c r="C200" s="271">
        <f>SUM(C195:C199)</f>
        <v>1</v>
      </c>
      <c r="D200" s="272"/>
      <c r="E200" s="272"/>
      <c r="F200" s="272"/>
      <c r="G200" s="272"/>
      <c r="H200" s="272"/>
      <c r="I200" s="271">
        <f>SUM(I195:I199)</f>
        <v>1</v>
      </c>
    </row>
    <row r="202" spans="1:9" ht="20.25" x14ac:dyDescent="0.25">
      <c r="A202" s="267" t="s">
        <v>331</v>
      </c>
      <c r="B202" s="266" t="s">
        <v>325</v>
      </c>
      <c r="C202" s="261" t="s">
        <v>294</v>
      </c>
      <c r="D202" s="261" t="s">
        <v>294</v>
      </c>
      <c r="E202" s="261">
        <v>4</v>
      </c>
      <c r="F202" s="261">
        <v>1</v>
      </c>
      <c r="G202" s="261" t="s">
        <v>294</v>
      </c>
      <c r="H202" s="261" t="s">
        <v>294</v>
      </c>
      <c r="I202" s="261">
        <v>5</v>
      </c>
    </row>
    <row r="203" spans="1:9" ht="20.25" x14ac:dyDescent="0.25">
      <c r="A203" s="287" t="s">
        <v>332</v>
      </c>
      <c r="C203" s="261">
        <v>3</v>
      </c>
      <c r="D203" s="261" t="s">
        <v>294</v>
      </c>
      <c r="E203" s="261" t="s">
        <v>294</v>
      </c>
      <c r="F203" s="261" t="s">
        <v>294</v>
      </c>
      <c r="G203" s="261" t="s">
        <v>294</v>
      </c>
      <c r="H203" s="261" t="s">
        <v>294</v>
      </c>
      <c r="I203" s="261">
        <v>3</v>
      </c>
    </row>
    <row r="204" spans="1:9" ht="20.25" x14ac:dyDescent="0.25">
      <c r="A204" s="266" t="s">
        <v>333</v>
      </c>
      <c r="C204" s="261" t="s">
        <v>294</v>
      </c>
      <c r="D204" s="261" t="s">
        <v>294</v>
      </c>
      <c r="E204" s="261" t="s">
        <v>294</v>
      </c>
      <c r="F204" s="261" t="s">
        <v>294</v>
      </c>
      <c r="G204" s="261" t="s">
        <v>294</v>
      </c>
      <c r="H204" s="261" t="s">
        <v>294</v>
      </c>
      <c r="I204" s="261" t="s">
        <v>294</v>
      </c>
    </row>
    <row r="205" spans="1:9" ht="20.25" x14ac:dyDescent="0.25">
      <c r="A205" s="266" t="s">
        <v>313</v>
      </c>
      <c r="C205" s="261" t="s">
        <v>294</v>
      </c>
      <c r="D205" s="261" t="s">
        <v>294</v>
      </c>
      <c r="E205" s="261" t="s">
        <v>294</v>
      </c>
      <c r="F205" s="261" t="s">
        <v>294</v>
      </c>
      <c r="G205" s="261" t="s">
        <v>294</v>
      </c>
      <c r="H205" s="261" t="s">
        <v>294</v>
      </c>
      <c r="I205" s="261" t="s">
        <v>294</v>
      </c>
    </row>
    <row r="206" spans="1:9" ht="20.25" x14ac:dyDescent="0.25">
      <c r="A206" s="266" t="s">
        <v>334</v>
      </c>
      <c r="C206" s="261" t="s">
        <v>294</v>
      </c>
      <c r="D206" s="261" t="s">
        <v>294</v>
      </c>
      <c r="E206" s="261">
        <v>2</v>
      </c>
      <c r="F206" s="261">
        <v>2</v>
      </c>
      <c r="G206" s="261" t="s">
        <v>294</v>
      </c>
      <c r="H206" s="261" t="s">
        <v>294</v>
      </c>
      <c r="I206" s="261">
        <v>4</v>
      </c>
    </row>
    <row r="207" spans="1:9" ht="20.25" x14ac:dyDescent="0.25">
      <c r="A207" s="266" t="s">
        <v>47</v>
      </c>
      <c r="C207" s="261" t="s">
        <v>294</v>
      </c>
      <c r="D207" s="261" t="s">
        <v>294</v>
      </c>
      <c r="E207" s="261" t="s">
        <v>294</v>
      </c>
      <c r="F207" s="261" t="s">
        <v>294</v>
      </c>
      <c r="G207" s="261" t="s">
        <v>294</v>
      </c>
      <c r="H207" s="261" t="s">
        <v>294</v>
      </c>
      <c r="I207" s="261" t="s">
        <v>294</v>
      </c>
    </row>
    <row r="208" spans="1:9" ht="20.25" x14ac:dyDescent="0.25">
      <c r="A208" s="266" t="s">
        <v>80</v>
      </c>
      <c r="C208" s="261" t="s">
        <v>294</v>
      </c>
      <c r="D208" s="261" t="s">
        <v>294</v>
      </c>
      <c r="E208" s="261">
        <v>1</v>
      </c>
      <c r="F208" s="261" t="s">
        <v>294</v>
      </c>
      <c r="G208" s="261" t="s">
        <v>294</v>
      </c>
      <c r="H208" s="261" t="s">
        <v>294</v>
      </c>
      <c r="I208" s="261">
        <v>1</v>
      </c>
    </row>
    <row r="209" spans="1:9" ht="18" x14ac:dyDescent="0.25">
      <c r="A209" s="288" t="s">
        <v>0</v>
      </c>
      <c r="B209" s="279"/>
      <c r="C209" s="271">
        <f>SUM(C202:C208)</f>
        <v>3</v>
      </c>
      <c r="D209" s="272"/>
      <c r="E209" s="271">
        <f>SUM(E202:E208)</f>
        <v>7</v>
      </c>
      <c r="F209" s="271">
        <f>SUM(F202:F208)</f>
        <v>3</v>
      </c>
      <c r="G209" s="272"/>
      <c r="H209" s="272"/>
      <c r="I209" s="271">
        <f>SUM(I202:I208)</f>
        <v>13</v>
      </c>
    </row>
    <row r="211" spans="1:9" ht="20.25" x14ac:dyDescent="0.25">
      <c r="A211" s="267" t="s">
        <v>331</v>
      </c>
      <c r="B211" s="266" t="s">
        <v>326</v>
      </c>
      <c r="C211" s="261">
        <v>4</v>
      </c>
      <c r="D211" s="261" t="s">
        <v>294</v>
      </c>
      <c r="E211" s="261">
        <v>3</v>
      </c>
      <c r="F211" s="261" t="s">
        <v>294</v>
      </c>
      <c r="G211" s="261" t="s">
        <v>294</v>
      </c>
      <c r="H211" s="261" t="s">
        <v>294</v>
      </c>
      <c r="I211" s="261">
        <v>7</v>
      </c>
    </row>
    <row r="212" spans="1:9" ht="20.25" x14ac:dyDescent="0.25">
      <c r="A212" s="287" t="s">
        <v>332</v>
      </c>
      <c r="C212" s="261">
        <v>21</v>
      </c>
      <c r="D212" s="261" t="s">
        <v>294</v>
      </c>
      <c r="E212" s="261">
        <v>5</v>
      </c>
      <c r="F212" s="261" t="s">
        <v>294</v>
      </c>
      <c r="G212" s="261" t="s">
        <v>294</v>
      </c>
      <c r="H212" s="261" t="s">
        <v>294</v>
      </c>
      <c r="I212" s="261">
        <v>26</v>
      </c>
    </row>
    <row r="213" spans="1:9" ht="20.25" x14ac:dyDescent="0.25">
      <c r="A213" s="266" t="s">
        <v>333</v>
      </c>
      <c r="C213" s="261">
        <v>2</v>
      </c>
      <c r="D213" s="261" t="s">
        <v>294</v>
      </c>
      <c r="E213" s="261">
        <v>2</v>
      </c>
      <c r="F213" s="261" t="s">
        <v>294</v>
      </c>
      <c r="G213" s="261" t="s">
        <v>294</v>
      </c>
      <c r="H213" s="261" t="s">
        <v>294</v>
      </c>
      <c r="I213" s="261">
        <v>4</v>
      </c>
    </row>
    <row r="214" spans="1:9" ht="20.25" x14ac:dyDescent="0.25">
      <c r="A214" s="266" t="s">
        <v>313</v>
      </c>
      <c r="C214" s="261" t="s">
        <v>294</v>
      </c>
      <c r="D214" s="261" t="s">
        <v>294</v>
      </c>
      <c r="E214" s="261">
        <v>3</v>
      </c>
      <c r="F214" s="261" t="s">
        <v>294</v>
      </c>
      <c r="G214" s="261" t="s">
        <v>294</v>
      </c>
      <c r="H214" s="261" t="s">
        <v>294</v>
      </c>
      <c r="I214" s="261">
        <v>3</v>
      </c>
    </row>
    <row r="215" spans="1:9" ht="20.25" x14ac:dyDescent="0.25">
      <c r="A215" s="266" t="s">
        <v>334</v>
      </c>
      <c r="C215" s="261" t="s">
        <v>294</v>
      </c>
      <c r="D215" s="261" t="s">
        <v>294</v>
      </c>
      <c r="E215" s="261" t="s">
        <v>294</v>
      </c>
      <c r="F215" s="261" t="s">
        <v>294</v>
      </c>
      <c r="G215" s="261" t="s">
        <v>294</v>
      </c>
      <c r="H215" s="261" t="s">
        <v>294</v>
      </c>
      <c r="I215" s="261" t="s">
        <v>294</v>
      </c>
    </row>
    <row r="216" spans="1:9" ht="20.25" x14ac:dyDescent="0.25">
      <c r="A216" s="266" t="s">
        <v>47</v>
      </c>
      <c r="C216" s="261" t="s">
        <v>294</v>
      </c>
      <c r="D216" s="261" t="s">
        <v>294</v>
      </c>
      <c r="E216" s="261" t="s">
        <v>294</v>
      </c>
      <c r="F216" s="261" t="s">
        <v>294</v>
      </c>
      <c r="G216" s="261" t="s">
        <v>294</v>
      </c>
      <c r="H216" s="261" t="s">
        <v>294</v>
      </c>
      <c r="I216" s="261" t="s">
        <v>294</v>
      </c>
    </row>
    <row r="217" spans="1:9" ht="20.25" x14ac:dyDescent="0.25">
      <c r="A217" s="266" t="s">
        <v>80</v>
      </c>
      <c r="C217" s="261">
        <v>4</v>
      </c>
      <c r="D217" s="261" t="s">
        <v>294</v>
      </c>
      <c r="E217" s="261">
        <v>5</v>
      </c>
      <c r="F217" s="261">
        <v>1</v>
      </c>
      <c r="G217" s="261" t="s">
        <v>294</v>
      </c>
      <c r="H217" s="261" t="s">
        <v>294</v>
      </c>
      <c r="I217" s="261">
        <v>10</v>
      </c>
    </row>
    <row r="218" spans="1:9" ht="18" x14ac:dyDescent="0.25">
      <c r="A218" s="288" t="s">
        <v>0</v>
      </c>
      <c r="B218" s="282"/>
      <c r="C218" s="271">
        <f>SUM(C211:C217)</f>
        <v>31</v>
      </c>
      <c r="D218" s="272"/>
      <c r="E218" s="271">
        <f>SUM(E211:E217)</f>
        <v>18</v>
      </c>
      <c r="F218" s="271">
        <f>SUM(F211:F217)</f>
        <v>1</v>
      </c>
      <c r="G218" s="272"/>
      <c r="H218" s="272"/>
      <c r="I218" s="271">
        <f>SUM(I211:I217)</f>
        <v>50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zoomScale="70" zoomScaleNormal="70" workbookViewId="0">
      <selection activeCell="H6" sqref="H6:H12"/>
    </sheetView>
  </sheetViews>
  <sheetFormatPr defaultRowHeight="15" x14ac:dyDescent="0.25"/>
  <cols>
    <col min="1" max="1" width="39.140625" customWidth="1"/>
    <col min="2" max="2" width="20.42578125" customWidth="1"/>
    <col min="3" max="3" width="19.42578125" customWidth="1"/>
    <col min="4" max="4" width="23.140625" customWidth="1"/>
    <col min="5" max="5" width="19.7109375" customWidth="1"/>
    <col min="6" max="6" width="19.42578125" customWidth="1"/>
    <col min="7" max="7" width="20" customWidth="1"/>
    <col min="8" max="8" width="30.28515625" customWidth="1"/>
  </cols>
  <sheetData>
    <row r="1" spans="1:12" ht="29.25" customHeight="1" x14ac:dyDescent="0.25">
      <c r="A1" s="1831" t="s">
        <v>189</v>
      </c>
      <c r="B1" s="1831"/>
      <c r="C1" s="1831"/>
      <c r="D1" s="1831"/>
      <c r="E1" s="1831"/>
      <c r="F1" s="1831"/>
      <c r="G1" s="1831"/>
      <c r="H1" s="1831"/>
    </row>
    <row r="2" spans="1:12" ht="31.5" customHeight="1" thickBot="1" x14ac:dyDescent="0.3">
      <c r="A2" s="1866" t="s">
        <v>285</v>
      </c>
      <c r="B2" s="1866"/>
      <c r="C2" s="1866"/>
      <c r="D2" s="1866"/>
      <c r="E2" s="1866"/>
      <c r="F2" s="1866"/>
      <c r="G2" s="1866"/>
      <c r="H2" s="1866"/>
    </row>
    <row r="3" spans="1:12" ht="24.95" customHeight="1" thickTop="1" thickBot="1" x14ac:dyDescent="0.3">
      <c r="A3" s="1865" t="s">
        <v>152</v>
      </c>
      <c r="B3" s="1867" t="s">
        <v>146</v>
      </c>
      <c r="C3" s="1871" t="s">
        <v>147</v>
      </c>
      <c r="D3" s="1872"/>
      <c r="E3" s="1872"/>
      <c r="F3" s="1872"/>
      <c r="G3" s="1873"/>
      <c r="H3" s="1869" t="s">
        <v>188</v>
      </c>
    </row>
    <row r="4" spans="1:12" ht="24.95" customHeight="1" thickTop="1" thickBot="1" x14ac:dyDescent="0.3">
      <c r="A4" s="1866"/>
      <c r="B4" s="1868"/>
      <c r="C4" s="68" t="s">
        <v>148</v>
      </c>
      <c r="D4" s="68" t="s">
        <v>149</v>
      </c>
      <c r="E4" s="68" t="s">
        <v>150</v>
      </c>
      <c r="F4" s="68" t="s">
        <v>151</v>
      </c>
      <c r="G4" s="68" t="s">
        <v>0</v>
      </c>
      <c r="H4" s="1870"/>
    </row>
    <row r="5" spans="1:12" ht="30" customHeight="1" thickTop="1" x14ac:dyDescent="0.25">
      <c r="A5" s="96" t="s">
        <v>26</v>
      </c>
      <c r="B5" s="224">
        <v>151</v>
      </c>
      <c r="C5" s="245">
        <v>0</v>
      </c>
      <c r="D5" s="245">
        <v>2</v>
      </c>
      <c r="E5" s="245">
        <v>3</v>
      </c>
      <c r="F5" s="245">
        <v>2</v>
      </c>
      <c r="G5" s="245">
        <v>7</v>
      </c>
      <c r="H5" s="69">
        <f t="shared" ref="H5:H13" si="0">B5+G5</f>
        <v>158</v>
      </c>
    </row>
    <row r="6" spans="1:12" ht="30" customHeight="1" x14ac:dyDescent="0.25">
      <c r="A6" s="70" t="s">
        <v>28</v>
      </c>
      <c r="B6" s="224">
        <v>2522</v>
      </c>
      <c r="C6" s="245">
        <v>382</v>
      </c>
      <c r="D6" s="245">
        <v>34</v>
      </c>
      <c r="E6" s="245">
        <v>8</v>
      </c>
      <c r="F6" s="245">
        <v>222</v>
      </c>
      <c r="G6" s="245">
        <v>646</v>
      </c>
      <c r="H6" s="69">
        <f t="shared" si="0"/>
        <v>3168</v>
      </c>
    </row>
    <row r="7" spans="1:12" ht="30" customHeight="1" x14ac:dyDescent="0.25">
      <c r="A7" s="70" t="s">
        <v>30</v>
      </c>
      <c r="B7" s="224">
        <v>170</v>
      </c>
      <c r="C7" s="245">
        <v>0</v>
      </c>
      <c r="D7" s="245">
        <v>0</v>
      </c>
      <c r="E7" s="245">
        <v>0</v>
      </c>
      <c r="F7" s="245">
        <v>15</v>
      </c>
      <c r="G7" s="245">
        <v>15</v>
      </c>
      <c r="H7" s="69">
        <f t="shared" si="0"/>
        <v>185</v>
      </c>
    </row>
    <row r="8" spans="1:12" ht="30" customHeight="1" x14ac:dyDescent="0.25">
      <c r="A8" s="70" t="s">
        <v>31</v>
      </c>
      <c r="B8" s="224">
        <v>1921</v>
      </c>
      <c r="C8" s="245">
        <v>541</v>
      </c>
      <c r="D8" s="245">
        <v>28</v>
      </c>
      <c r="E8" s="245">
        <v>6</v>
      </c>
      <c r="F8" s="245">
        <v>221</v>
      </c>
      <c r="G8" s="245">
        <v>796</v>
      </c>
      <c r="H8" s="69">
        <f t="shared" si="0"/>
        <v>2717</v>
      </c>
    </row>
    <row r="9" spans="1:12" ht="30" customHeight="1" x14ac:dyDescent="0.25">
      <c r="A9" s="70" t="s">
        <v>33</v>
      </c>
      <c r="B9" s="224">
        <v>661</v>
      </c>
      <c r="C9" s="245">
        <v>2</v>
      </c>
      <c r="D9" s="245">
        <v>61</v>
      </c>
      <c r="E9" s="245">
        <v>0</v>
      </c>
      <c r="F9" s="245">
        <v>23</v>
      </c>
      <c r="G9" s="245">
        <v>86</v>
      </c>
      <c r="H9" s="69">
        <f t="shared" si="0"/>
        <v>747</v>
      </c>
    </row>
    <row r="10" spans="1:12" ht="32.25" customHeight="1" x14ac:dyDescent="0.25">
      <c r="A10" s="174" t="s">
        <v>34</v>
      </c>
      <c r="B10" s="224">
        <v>191</v>
      </c>
      <c r="C10" s="245">
        <v>52</v>
      </c>
      <c r="D10" s="245">
        <v>2</v>
      </c>
      <c r="E10" s="245">
        <v>13</v>
      </c>
      <c r="F10" s="245">
        <v>4</v>
      </c>
      <c r="G10" s="245">
        <v>71</v>
      </c>
      <c r="H10" s="69">
        <f t="shared" si="0"/>
        <v>262</v>
      </c>
      <c r="L10" s="2"/>
    </row>
    <row r="11" spans="1:12" ht="30" customHeight="1" x14ac:dyDescent="0.25">
      <c r="A11" s="70" t="s">
        <v>35</v>
      </c>
      <c r="B11" s="224">
        <v>3</v>
      </c>
      <c r="C11" s="245">
        <v>0</v>
      </c>
      <c r="D11" s="245">
        <v>0</v>
      </c>
      <c r="E11" s="245">
        <v>0</v>
      </c>
      <c r="F11" s="245">
        <v>0</v>
      </c>
      <c r="G11" s="245">
        <v>0</v>
      </c>
      <c r="H11" s="69">
        <f t="shared" si="0"/>
        <v>3</v>
      </c>
    </row>
    <row r="12" spans="1:12" ht="30" customHeight="1" x14ac:dyDescent="0.25">
      <c r="A12" s="74" t="s">
        <v>47</v>
      </c>
      <c r="B12" s="224">
        <v>47</v>
      </c>
      <c r="C12" s="245">
        <v>9</v>
      </c>
      <c r="D12" s="245">
        <v>0</v>
      </c>
      <c r="E12" s="245">
        <v>0</v>
      </c>
      <c r="F12" s="245">
        <v>0</v>
      </c>
      <c r="G12" s="245">
        <v>9</v>
      </c>
      <c r="H12" s="69">
        <f t="shared" si="0"/>
        <v>56</v>
      </c>
    </row>
    <row r="13" spans="1:12" ht="30" customHeight="1" thickBot="1" x14ac:dyDescent="0.3">
      <c r="A13" s="165" t="s">
        <v>58</v>
      </c>
      <c r="B13" s="255">
        <v>5666</v>
      </c>
      <c r="C13" s="256">
        <v>986</v>
      </c>
      <c r="D13" s="256">
        <v>127</v>
      </c>
      <c r="E13" s="256">
        <v>30</v>
      </c>
      <c r="F13" s="256">
        <v>487</v>
      </c>
      <c r="G13" s="256">
        <v>1630</v>
      </c>
      <c r="H13" s="173">
        <f t="shared" si="0"/>
        <v>7296</v>
      </c>
    </row>
    <row r="14" spans="1:12" ht="30" customHeight="1" x14ac:dyDescent="0.25"/>
    <row r="15" spans="1:12" ht="30" customHeight="1" x14ac:dyDescent="0.25"/>
    <row r="16" spans="1:12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</sheetData>
  <mergeCells count="6">
    <mergeCell ref="A1:H1"/>
    <mergeCell ref="A2:H2"/>
    <mergeCell ref="A3:A4"/>
    <mergeCell ref="B3:B4"/>
    <mergeCell ref="C3:G3"/>
    <mergeCell ref="H3:H4"/>
  </mergeCells>
  <pageMargins left="0.7" right="0.7" top="1" bottom="0.75" header="0.69" footer="0.3"/>
  <pageSetup paperSize="9" scale="56" orientation="portrait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rightToLeft="1" zoomScale="70" zoomScaleNormal="70" workbookViewId="0">
      <selection activeCell="B5" sqref="B5:H5"/>
    </sheetView>
  </sheetViews>
  <sheetFormatPr defaultRowHeight="15" x14ac:dyDescent="0.25"/>
  <cols>
    <col min="1" max="1" width="26.85546875" bestFit="1" customWidth="1"/>
    <col min="2" max="2" width="16.7109375" bestFit="1" customWidth="1"/>
    <col min="3" max="4" width="9.5703125" bestFit="1" customWidth="1"/>
    <col min="5" max="5" width="8.7109375" bestFit="1" customWidth="1"/>
    <col min="6" max="6" width="10.42578125" bestFit="1" customWidth="1"/>
    <col min="7" max="7" width="11" customWidth="1"/>
    <col min="8" max="8" width="15.85546875" bestFit="1" customWidth="1"/>
  </cols>
  <sheetData>
    <row r="1" spans="1:8" ht="29.25" customHeight="1" x14ac:dyDescent="0.25">
      <c r="A1" s="1831" t="s">
        <v>189</v>
      </c>
      <c r="B1" s="1831"/>
      <c r="C1" s="1831"/>
      <c r="D1" s="1831"/>
      <c r="E1" s="1831"/>
      <c r="F1" s="1831"/>
      <c r="G1" s="1831"/>
      <c r="H1" s="1831"/>
    </row>
    <row r="2" spans="1:8" ht="31.5" customHeight="1" thickBot="1" x14ac:dyDescent="0.3">
      <c r="A2" s="1866" t="s">
        <v>286</v>
      </c>
      <c r="B2" s="1866"/>
      <c r="C2" s="1866"/>
      <c r="D2" s="1866"/>
      <c r="E2" s="1866"/>
      <c r="F2" s="1866"/>
      <c r="G2" s="1866"/>
      <c r="H2" s="1866"/>
    </row>
    <row r="3" spans="1:8" ht="24.95" customHeight="1" thickTop="1" thickBot="1" x14ac:dyDescent="0.3">
      <c r="A3" s="1865" t="s">
        <v>152</v>
      </c>
      <c r="B3" s="1867" t="s">
        <v>146</v>
      </c>
      <c r="C3" s="1871" t="s">
        <v>147</v>
      </c>
      <c r="D3" s="1872"/>
      <c r="E3" s="1872"/>
      <c r="F3" s="1872"/>
      <c r="G3" s="1873"/>
      <c r="H3" s="1869" t="s">
        <v>188</v>
      </c>
    </row>
    <row r="4" spans="1:8" ht="24.95" customHeight="1" thickTop="1" thickBot="1" x14ac:dyDescent="0.3">
      <c r="A4" s="1866"/>
      <c r="B4" s="1868"/>
      <c r="C4" s="68" t="s">
        <v>148</v>
      </c>
      <c r="D4" s="68" t="s">
        <v>149</v>
      </c>
      <c r="E4" s="68" t="s">
        <v>150</v>
      </c>
      <c r="F4" s="68" t="s">
        <v>151</v>
      </c>
      <c r="G4" s="68" t="s">
        <v>0</v>
      </c>
      <c r="H4" s="1870"/>
    </row>
    <row r="5" spans="1:8" ht="30" customHeight="1" thickTop="1" x14ac:dyDescent="0.35">
      <c r="A5" s="70" t="s">
        <v>31</v>
      </c>
      <c r="B5" s="166">
        <v>94</v>
      </c>
      <c r="C5" s="167">
        <v>0</v>
      </c>
      <c r="D5" s="167">
        <v>18</v>
      </c>
      <c r="E5" s="167">
        <v>0</v>
      </c>
      <c r="F5" s="175">
        <v>0</v>
      </c>
      <c r="G5" s="167">
        <v>18</v>
      </c>
      <c r="H5" s="69">
        <f>B5+G5</f>
        <v>112</v>
      </c>
    </row>
    <row r="6" spans="1:8" ht="30" customHeight="1" thickBot="1" x14ac:dyDescent="0.4">
      <c r="A6" s="165" t="s">
        <v>58</v>
      </c>
      <c r="B6" s="166">
        <v>94</v>
      </c>
      <c r="C6" s="167">
        <v>0</v>
      </c>
      <c r="D6" s="167">
        <v>18</v>
      </c>
      <c r="E6" s="167">
        <v>0</v>
      </c>
      <c r="F6" s="167">
        <v>0</v>
      </c>
      <c r="G6" s="167">
        <v>18</v>
      </c>
      <c r="H6" s="69">
        <f>B6+G6</f>
        <v>112</v>
      </c>
    </row>
    <row r="7" spans="1:8" ht="30" customHeight="1" x14ac:dyDescent="0.25"/>
    <row r="8" spans="1:8" ht="30" customHeight="1" x14ac:dyDescent="0.25"/>
    <row r="9" spans="1:8" ht="30" customHeight="1" x14ac:dyDescent="0.25"/>
    <row r="10" spans="1:8" ht="30" customHeight="1" x14ac:dyDescent="0.25"/>
    <row r="11" spans="1:8" ht="30" customHeight="1" x14ac:dyDescent="0.25"/>
    <row r="12" spans="1:8" ht="30" customHeight="1" x14ac:dyDescent="0.25"/>
    <row r="13" spans="1:8" ht="30" customHeight="1" x14ac:dyDescent="0.25"/>
    <row r="14" spans="1:8" ht="30" customHeight="1" x14ac:dyDescent="0.25"/>
    <row r="15" spans="1:8" ht="30" customHeight="1" x14ac:dyDescent="0.25"/>
    <row r="16" spans="1:8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</sheetData>
  <mergeCells count="6">
    <mergeCell ref="A1:H1"/>
    <mergeCell ref="A2:H2"/>
    <mergeCell ref="A3:A4"/>
    <mergeCell ref="B3:B4"/>
    <mergeCell ref="C3:G3"/>
    <mergeCell ref="H3:H4"/>
  </mergeCells>
  <pageMargins left="0.7" right="0.7" top="1" bottom="0.75" header="0.69" footer="0.3"/>
  <pageSetup paperSize="9" scale="56" orientation="portrait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7"/>
  <sheetViews>
    <sheetView rightToLeft="1" view="pageBreakPreview" zoomScale="60" zoomScaleNormal="69" workbookViewId="0">
      <selection activeCell="A3" sqref="A3"/>
    </sheetView>
  </sheetViews>
  <sheetFormatPr defaultRowHeight="15" x14ac:dyDescent="0.25"/>
  <cols>
    <col min="1" max="1" width="21.42578125" customWidth="1"/>
    <col min="2" max="2" width="10.28515625" customWidth="1"/>
    <col min="3" max="3" width="12.140625" customWidth="1"/>
    <col min="4" max="5" width="9" customWidth="1"/>
    <col min="6" max="6" width="14.5703125" customWidth="1"/>
    <col min="7" max="7" width="9.42578125" customWidth="1"/>
    <col min="8" max="8" width="7.7109375" customWidth="1"/>
    <col min="9" max="9" width="13.140625" customWidth="1"/>
    <col min="10" max="10" width="9" customWidth="1"/>
    <col min="11" max="11" width="9.7109375" customWidth="1"/>
    <col min="12" max="12" width="10.85546875" customWidth="1"/>
    <col min="13" max="13" width="10.5703125" customWidth="1"/>
    <col min="14" max="14" width="13.42578125" customWidth="1"/>
    <col min="15" max="15" width="20.28515625" customWidth="1"/>
    <col min="16" max="16" width="11" customWidth="1"/>
    <col min="17" max="17" width="17.140625" customWidth="1"/>
    <col min="18" max="18" width="11.7109375" customWidth="1"/>
    <col min="19" max="19" width="27.42578125" style="344" customWidth="1"/>
  </cols>
  <sheetData>
    <row r="1" spans="1:20" ht="17.100000000000001" customHeight="1" x14ac:dyDescent="0.25">
      <c r="A1" s="1512" t="s">
        <v>996</v>
      </c>
      <c r="B1" s="1512"/>
      <c r="C1" s="1512"/>
      <c r="D1" s="1512"/>
      <c r="E1" s="1512"/>
      <c r="F1" s="1512"/>
      <c r="G1" s="1512"/>
      <c r="H1" s="1512"/>
      <c r="I1" s="1512"/>
      <c r="J1" s="1512"/>
      <c r="K1" s="1512"/>
      <c r="L1" s="1512"/>
      <c r="M1" s="1512"/>
      <c r="N1" s="1512"/>
      <c r="O1" s="1512"/>
      <c r="P1" s="1512"/>
      <c r="Q1" s="1512"/>
      <c r="R1" s="1512"/>
      <c r="S1" s="1512"/>
    </row>
    <row r="2" spans="1:20" ht="24.95" customHeight="1" x14ac:dyDescent="0.25">
      <c r="A2" s="1512" t="s">
        <v>997</v>
      </c>
      <c r="B2" s="1512"/>
      <c r="C2" s="1512"/>
      <c r="D2" s="1512"/>
      <c r="E2" s="1512"/>
      <c r="F2" s="1512"/>
      <c r="G2" s="1512"/>
      <c r="H2" s="1512"/>
      <c r="I2" s="1512"/>
      <c r="J2" s="1512"/>
      <c r="K2" s="1512"/>
      <c r="L2" s="1512"/>
      <c r="M2" s="1512"/>
      <c r="N2" s="1512"/>
      <c r="O2" s="1512"/>
      <c r="P2" s="1512"/>
      <c r="Q2" s="1512"/>
      <c r="R2" s="1512"/>
      <c r="S2" s="1512"/>
    </row>
    <row r="3" spans="1:20" s="453" customFormat="1" ht="30" customHeight="1" thickBot="1" x14ac:dyDescent="0.3">
      <c r="A3" s="1415" t="s">
        <v>706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585" t="s">
        <v>707</v>
      </c>
    </row>
    <row r="4" spans="1:20" ht="54.95" customHeight="1" thickBot="1" x14ac:dyDescent="0.3">
      <c r="A4" s="1539" t="s">
        <v>775</v>
      </c>
      <c r="B4" s="1508" t="s">
        <v>712</v>
      </c>
      <c r="C4" s="1508"/>
      <c r="D4" s="1508"/>
      <c r="E4" s="1508"/>
      <c r="F4" s="1508"/>
      <c r="G4" s="1508" t="s">
        <v>694</v>
      </c>
      <c r="H4" s="1508"/>
      <c r="I4" s="1508"/>
      <c r="J4" s="1508"/>
      <c r="K4" s="1508"/>
      <c r="L4" s="1508"/>
      <c r="M4" s="1508"/>
      <c r="N4" s="1544" t="s">
        <v>12</v>
      </c>
      <c r="O4" s="1544" t="s">
        <v>13</v>
      </c>
      <c r="P4" s="1544" t="s">
        <v>565</v>
      </c>
      <c r="Q4" s="1544" t="s">
        <v>558</v>
      </c>
      <c r="R4" s="1544" t="s">
        <v>16</v>
      </c>
      <c r="S4" s="1539" t="s">
        <v>862</v>
      </c>
      <c r="T4" s="350"/>
    </row>
    <row r="5" spans="1:20" ht="46.5" customHeight="1" thickBot="1" x14ac:dyDescent="0.3">
      <c r="A5" s="1540"/>
      <c r="B5" s="1511" t="s">
        <v>289</v>
      </c>
      <c r="C5" s="1511" t="s">
        <v>197</v>
      </c>
      <c r="D5" s="1511" t="s">
        <v>17</v>
      </c>
      <c r="E5" s="1511" t="s">
        <v>18</v>
      </c>
      <c r="F5" s="1511" t="s">
        <v>4</v>
      </c>
      <c r="G5" s="1511" t="s">
        <v>19</v>
      </c>
      <c r="H5" s="1511" t="s">
        <v>20</v>
      </c>
      <c r="I5" s="1511" t="s">
        <v>713</v>
      </c>
      <c r="J5" s="1510"/>
      <c r="K5" s="1510"/>
      <c r="L5" s="1510"/>
      <c r="M5" s="1511" t="s">
        <v>24</v>
      </c>
      <c r="N5" s="1509"/>
      <c r="O5" s="1509"/>
      <c r="P5" s="1509"/>
      <c r="Q5" s="1509"/>
      <c r="R5" s="1509"/>
      <c r="S5" s="1540"/>
      <c r="T5" s="350"/>
    </row>
    <row r="6" spans="1:20" ht="47.45" customHeight="1" x14ac:dyDescent="0.25">
      <c r="A6" s="1540"/>
      <c r="B6" s="1542"/>
      <c r="C6" s="1543"/>
      <c r="D6" s="1508"/>
      <c r="E6" s="1508"/>
      <c r="F6" s="1508"/>
      <c r="G6" s="1508"/>
      <c r="H6" s="1508"/>
      <c r="I6" s="575" t="s">
        <v>22</v>
      </c>
      <c r="J6" s="575" t="s">
        <v>23</v>
      </c>
      <c r="K6" s="574" t="s">
        <v>191</v>
      </c>
      <c r="L6" s="574" t="s">
        <v>192</v>
      </c>
      <c r="M6" s="1508"/>
      <c r="N6" s="1509" t="s">
        <v>387</v>
      </c>
      <c r="O6" s="1509" t="s">
        <v>380</v>
      </c>
      <c r="P6" s="1509" t="s">
        <v>677</v>
      </c>
      <c r="Q6" s="1509" t="s">
        <v>559</v>
      </c>
      <c r="R6" s="1509" t="s">
        <v>388</v>
      </c>
      <c r="S6" s="1540"/>
      <c r="T6" s="350"/>
    </row>
    <row r="7" spans="1:20" ht="54.95" customHeight="1" thickBot="1" x14ac:dyDescent="0.3">
      <c r="A7" s="1541"/>
      <c r="B7" s="518" t="s">
        <v>381</v>
      </c>
      <c r="C7" s="518" t="s">
        <v>382</v>
      </c>
      <c r="D7" s="518" t="s">
        <v>383</v>
      </c>
      <c r="E7" s="518" t="s">
        <v>369</v>
      </c>
      <c r="F7" s="518" t="s">
        <v>709</v>
      </c>
      <c r="G7" s="518" t="s">
        <v>373</v>
      </c>
      <c r="H7" s="518" t="s">
        <v>384</v>
      </c>
      <c r="I7" s="518" t="s">
        <v>376</v>
      </c>
      <c r="J7" s="519" t="s">
        <v>385</v>
      </c>
      <c r="K7" s="518" t="s">
        <v>386</v>
      </c>
      <c r="L7" s="518" t="s">
        <v>410</v>
      </c>
      <c r="M7" s="518" t="s">
        <v>379</v>
      </c>
      <c r="N7" s="1545"/>
      <c r="O7" s="1545"/>
      <c r="P7" s="1545"/>
      <c r="Q7" s="1545"/>
      <c r="R7" s="1545"/>
      <c r="S7" s="1541"/>
      <c r="T7" s="350"/>
    </row>
    <row r="8" spans="1:20" ht="65.099999999999994" customHeight="1" x14ac:dyDescent="0.25">
      <c r="A8" s="573" t="s">
        <v>628</v>
      </c>
      <c r="B8" s="586">
        <v>24119</v>
      </c>
      <c r="C8" s="586">
        <v>14253</v>
      </c>
      <c r="D8" s="586">
        <v>4281</v>
      </c>
      <c r="E8" s="586">
        <v>10819</v>
      </c>
      <c r="F8" s="586">
        <f>SUM(B8:E8)</f>
        <v>53472</v>
      </c>
      <c r="G8" s="586">
        <v>43285</v>
      </c>
      <c r="H8" s="586">
        <v>580</v>
      </c>
      <c r="I8" s="515">
        <v>2900</v>
      </c>
      <c r="J8" s="515">
        <v>1451</v>
      </c>
      <c r="K8" s="586">
        <v>785</v>
      </c>
      <c r="L8" s="586">
        <v>3071</v>
      </c>
      <c r="M8" s="586">
        <f>SUM(I8:L8)</f>
        <v>8207</v>
      </c>
      <c r="N8" s="586">
        <v>52072</v>
      </c>
      <c r="O8" s="586">
        <v>7241</v>
      </c>
      <c r="P8" s="586">
        <v>112785</v>
      </c>
      <c r="Q8" s="586">
        <v>2852</v>
      </c>
      <c r="R8" s="586">
        <f>SUM(P8:Q8)</f>
        <v>115637</v>
      </c>
      <c r="S8" s="505" t="s">
        <v>710</v>
      </c>
    </row>
    <row r="9" spans="1:20" ht="65.099999999999994" customHeight="1" x14ac:dyDescent="0.25">
      <c r="A9" s="587" t="s">
        <v>629</v>
      </c>
      <c r="B9" s="588">
        <v>3601</v>
      </c>
      <c r="C9" s="588">
        <v>2085</v>
      </c>
      <c r="D9" s="588">
        <v>2288</v>
      </c>
      <c r="E9" s="588">
        <v>5912</v>
      </c>
      <c r="F9" s="588">
        <v>13886</v>
      </c>
      <c r="G9" s="588">
        <v>9395</v>
      </c>
      <c r="H9" s="588">
        <v>520</v>
      </c>
      <c r="I9" s="588">
        <v>2459</v>
      </c>
      <c r="J9" s="588">
        <v>1283</v>
      </c>
      <c r="K9" s="588">
        <v>915</v>
      </c>
      <c r="L9" s="588">
        <v>1408</v>
      </c>
      <c r="M9" s="588">
        <v>6065</v>
      </c>
      <c r="N9" s="588">
        <v>15980</v>
      </c>
      <c r="O9" s="588">
        <v>6962</v>
      </c>
      <c r="P9" s="589">
        <v>36828</v>
      </c>
      <c r="Q9" s="589">
        <v>342</v>
      </c>
      <c r="R9" s="588">
        <v>37170</v>
      </c>
      <c r="S9" s="590" t="s">
        <v>714</v>
      </c>
    </row>
    <row r="10" spans="1:20" ht="65.099999999999994" customHeight="1" thickBot="1" x14ac:dyDescent="0.3">
      <c r="A10" s="591" t="s">
        <v>630</v>
      </c>
      <c r="B10" s="592">
        <v>1</v>
      </c>
      <c r="C10" s="592">
        <v>1</v>
      </c>
      <c r="D10" s="592">
        <v>0</v>
      </c>
      <c r="E10" s="592">
        <v>2</v>
      </c>
      <c r="F10" s="592">
        <v>4</v>
      </c>
      <c r="G10" s="592">
        <v>1</v>
      </c>
      <c r="H10" s="592">
        <v>0</v>
      </c>
      <c r="I10" s="592">
        <v>0</v>
      </c>
      <c r="J10" s="592">
        <v>0</v>
      </c>
      <c r="K10" s="592">
        <v>15</v>
      </c>
      <c r="L10" s="592">
        <v>0</v>
      </c>
      <c r="M10" s="592">
        <v>15</v>
      </c>
      <c r="N10" s="592">
        <v>16</v>
      </c>
      <c r="O10" s="592">
        <v>0</v>
      </c>
      <c r="P10" s="549">
        <v>20</v>
      </c>
      <c r="Q10" s="549">
        <v>0</v>
      </c>
      <c r="R10" s="592">
        <v>20</v>
      </c>
      <c r="S10" s="593" t="s">
        <v>711</v>
      </c>
    </row>
    <row r="11" spans="1:20" ht="65.099999999999994" customHeight="1" thickBot="1" x14ac:dyDescent="0.3">
      <c r="A11" s="594" t="s">
        <v>688</v>
      </c>
      <c r="B11" s="595">
        <f t="shared" ref="B11:Q11" si="0">SUM(B8:B10)</f>
        <v>27721</v>
      </c>
      <c r="C11" s="595">
        <f t="shared" si="0"/>
        <v>16339</v>
      </c>
      <c r="D11" s="595">
        <f t="shared" si="0"/>
        <v>6569</v>
      </c>
      <c r="E11" s="595">
        <f t="shared" si="0"/>
        <v>16733</v>
      </c>
      <c r="F11" s="595">
        <f t="shared" si="0"/>
        <v>67362</v>
      </c>
      <c r="G11" s="595">
        <f t="shared" si="0"/>
        <v>52681</v>
      </c>
      <c r="H11" s="595">
        <f t="shared" si="0"/>
        <v>1100</v>
      </c>
      <c r="I11" s="595">
        <f t="shared" si="0"/>
        <v>5359</v>
      </c>
      <c r="J11" s="595">
        <f t="shared" si="0"/>
        <v>2734</v>
      </c>
      <c r="K11" s="595">
        <f t="shared" si="0"/>
        <v>1715</v>
      </c>
      <c r="L11" s="595">
        <f t="shared" si="0"/>
        <v>4479</v>
      </c>
      <c r="M11" s="595">
        <f t="shared" si="0"/>
        <v>14287</v>
      </c>
      <c r="N11" s="595">
        <f t="shared" si="0"/>
        <v>68068</v>
      </c>
      <c r="O11" s="595">
        <f t="shared" si="0"/>
        <v>14203</v>
      </c>
      <c r="P11" s="595">
        <f t="shared" si="0"/>
        <v>149633</v>
      </c>
      <c r="Q11" s="595">
        <f t="shared" si="0"/>
        <v>3194</v>
      </c>
      <c r="R11" s="595">
        <f>SUM(R8:R10)</f>
        <v>152827</v>
      </c>
      <c r="S11" s="596" t="s">
        <v>683</v>
      </c>
    </row>
    <row r="12" spans="1:20" ht="27" customHeight="1" x14ac:dyDescent="0.25">
      <c r="A12" s="1028" t="s">
        <v>864</v>
      </c>
      <c r="S12" s="1029" t="s">
        <v>857</v>
      </c>
    </row>
    <row r="17" spans="1:18" ht="15.75" x14ac:dyDescent="0.25">
      <c r="A17" s="318"/>
      <c r="B17" s="322"/>
      <c r="C17" s="322"/>
      <c r="D17" s="322"/>
      <c r="E17" s="322"/>
      <c r="F17" s="322"/>
      <c r="G17" s="322"/>
      <c r="H17" s="322"/>
      <c r="I17" s="322"/>
      <c r="J17" s="322"/>
      <c r="K17" s="322"/>
      <c r="L17" s="342"/>
      <c r="M17" s="322"/>
      <c r="N17" s="322"/>
      <c r="O17" s="322"/>
      <c r="P17" s="420"/>
      <c r="Q17" s="417"/>
      <c r="R17" s="322"/>
    </row>
  </sheetData>
  <mergeCells count="25">
    <mergeCell ref="H5:H6"/>
    <mergeCell ref="O4:O5"/>
    <mergeCell ref="O6:O7"/>
    <mergeCell ref="R4:R5"/>
    <mergeCell ref="R6:R7"/>
    <mergeCell ref="P4:P5"/>
    <mergeCell ref="P6:P7"/>
    <mergeCell ref="Q4:Q5"/>
    <mergeCell ref="Q6:Q7"/>
    <mergeCell ref="A1:S1"/>
    <mergeCell ref="S4:S7"/>
    <mergeCell ref="A2:S2"/>
    <mergeCell ref="I5:L5"/>
    <mergeCell ref="B4:F4"/>
    <mergeCell ref="G4:M4"/>
    <mergeCell ref="B5:B6"/>
    <mergeCell ref="C5:C6"/>
    <mergeCell ref="M5:M6"/>
    <mergeCell ref="D5:D6"/>
    <mergeCell ref="E5:E6"/>
    <mergeCell ref="N4:N5"/>
    <mergeCell ref="F5:F6"/>
    <mergeCell ref="G5:G6"/>
    <mergeCell ref="A4:A7"/>
    <mergeCell ref="N6:N7"/>
  </mergeCells>
  <printOptions horizontalCentered="1"/>
  <pageMargins left="0.15748031496063" right="0.23622047244094499" top="1.02362204724409" bottom="0.74803149606299202" header="0.43307086614173201" footer="0.35433070866141703"/>
  <pageSetup paperSize="9" scale="57" orientation="landscape" r:id="rId1"/>
  <headerFooter>
    <oddFooter>&amp;C&amp;14 &amp;"Arial,Bold"14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84</vt:i4>
      </vt:variant>
      <vt:variant>
        <vt:lpstr>Named Ranges</vt:lpstr>
      </vt:variant>
      <vt:variant>
        <vt:i4>67</vt:i4>
      </vt:variant>
    </vt:vector>
  </HeadingPairs>
  <TitlesOfParts>
    <vt:vector size="151" baseType="lpstr">
      <vt:lpstr>1</vt:lpstr>
      <vt:lpstr>2</vt:lpstr>
      <vt:lpstr>ج 3 لكل القطاعات</vt:lpstr>
      <vt:lpstr>تابع ج 3 لكل القطاعات</vt:lpstr>
      <vt:lpstr>3</vt:lpstr>
      <vt:lpstr>ت3 </vt:lpstr>
      <vt:lpstr>4</vt:lpstr>
      <vt:lpstr>ت4</vt:lpstr>
      <vt:lpstr>5</vt:lpstr>
      <vt:lpstr>ج 3 قطاع عام</vt:lpstr>
      <vt:lpstr>ج 3 قطاع مختلط</vt:lpstr>
      <vt:lpstr>ت5</vt:lpstr>
      <vt:lpstr>6</vt:lpstr>
      <vt:lpstr>7</vt:lpstr>
      <vt:lpstr>6 لكل القطاعات</vt:lpstr>
      <vt:lpstr>تابع جدول 6 لكل القطاعات</vt:lpstr>
      <vt:lpstr>8</vt:lpstr>
      <vt:lpstr>ت 8</vt:lpstr>
      <vt:lpstr>6 للقطاع العام</vt:lpstr>
      <vt:lpstr>ورقة3</vt:lpstr>
      <vt:lpstr> قطاع غام 6</vt:lpstr>
      <vt:lpstr>6 للقطاع المختلط</vt:lpstr>
      <vt:lpstr>7 لكل القطاعات</vt:lpstr>
      <vt:lpstr>9</vt:lpstr>
      <vt:lpstr>تابع جدول 7 للقطاع الحكومي</vt:lpstr>
      <vt:lpstr>7 للقطاع العام</vt:lpstr>
      <vt:lpstr>7 للقطاع المختلط</vt:lpstr>
      <vt:lpstr>8 لكل القطاعات</vt:lpstr>
      <vt:lpstr>ت9</vt:lpstr>
      <vt:lpstr>10</vt:lpstr>
      <vt:lpstr>يتبع جدول 10 (1)</vt:lpstr>
      <vt:lpstr>10 (2)</vt:lpstr>
      <vt:lpstr>10 (3)</vt:lpstr>
      <vt:lpstr>ت10 (4) </vt:lpstr>
      <vt:lpstr>8 القطاع الحكومي</vt:lpstr>
      <vt:lpstr>8 القطاع العام</vt:lpstr>
      <vt:lpstr>8 القطاع المختلط</vt:lpstr>
      <vt:lpstr>جدول 9 للقطاع الحكومي</vt:lpstr>
      <vt:lpstr>تابع ج 9 للقطاع الحكومي</vt:lpstr>
      <vt:lpstr>جدول 9 للقطاع العام</vt:lpstr>
      <vt:lpstr>تابع ج 9 للقطاع العام</vt:lpstr>
      <vt:lpstr>جدول 9 للقطاع المختلط</vt:lpstr>
      <vt:lpstr>ج 10 لكل القطاعات</vt:lpstr>
      <vt:lpstr>تابع جدول 10 لكل القطاعات</vt:lpstr>
      <vt:lpstr>ت10  (5)</vt:lpstr>
      <vt:lpstr>ت10  (6)</vt:lpstr>
      <vt:lpstr>ت10  (7)</vt:lpstr>
      <vt:lpstr>معدات 11 (2019)</vt:lpstr>
      <vt:lpstr>يتبع (1) معدات 11 (2019)</vt:lpstr>
      <vt:lpstr>يتبع (2) معدات 11 (2019)</vt:lpstr>
      <vt:lpstr>يتبع (3) معدات 11 (2019)</vt:lpstr>
      <vt:lpstr>ت 4 معدات 11 (2019)</vt:lpstr>
      <vt:lpstr>ت 5 معدات 11 (2019)</vt:lpstr>
      <vt:lpstr>ت 6معدات 11 (2019)</vt:lpstr>
      <vt:lpstr>ت 7معدات 11 (2019)</vt:lpstr>
      <vt:lpstr>12</vt:lpstr>
      <vt:lpstr>ت12</vt:lpstr>
      <vt:lpstr>ج 10 للقطاع العام</vt:lpstr>
      <vt:lpstr>ج 10  للقطاع المختلط</vt:lpstr>
      <vt:lpstr>تابع ج 10</vt:lpstr>
      <vt:lpstr> جدول 11 لكل القطاعات</vt:lpstr>
      <vt:lpstr>ورقة1</vt:lpstr>
      <vt:lpstr>تابع ج 11 لكل القطاعات</vt:lpstr>
      <vt:lpstr>13</vt:lpstr>
      <vt:lpstr>ت 1 13</vt:lpstr>
      <vt:lpstr>ت 2 13</vt:lpstr>
      <vt:lpstr>ت3 13</vt:lpstr>
      <vt:lpstr>ت 4 13</vt:lpstr>
      <vt:lpstr>ت 5 13</vt:lpstr>
      <vt:lpstr>ت 6 13</vt:lpstr>
      <vt:lpstr>14</vt:lpstr>
      <vt:lpstr>ت 1 14</vt:lpstr>
      <vt:lpstr>ت 2 14</vt:lpstr>
      <vt:lpstr>ت 3 14</vt:lpstr>
      <vt:lpstr>ت 4 14</vt:lpstr>
      <vt:lpstr>ت 5 14</vt:lpstr>
      <vt:lpstr>ت 6 14</vt:lpstr>
      <vt:lpstr>ت 7 14 </vt:lpstr>
      <vt:lpstr>ت 8 14  </vt:lpstr>
      <vt:lpstr>ورقة10</vt:lpstr>
      <vt:lpstr> جدول 11للقطاع العام</vt:lpstr>
      <vt:lpstr> جدول 11 للقطاع المختلط</vt:lpstr>
      <vt:lpstr>ورقة4</vt:lpstr>
      <vt:lpstr>Sheet1</vt:lpstr>
      <vt:lpstr>'1'!Print_Area</vt:lpstr>
      <vt:lpstr>'10'!Print_Area</vt:lpstr>
      <vt:lpstr>'10 (2)'!Print_Area</vt:lpstr>
      <vt:lpstr>'10 (3)'!Print_Area</vt:lpstr>
      <vt:lpstr>'12'!Print_Area</vt:lpstr>
      <vt:lpstr>'13'!Print_Area</vt:lpstr>
      <vt:lpstr>'14'!Print_Area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'7 لكل القطاعات'!Print_Area</vt:lpstr>
      <vt:lpstr>'7 للقطاع العام'!Print_Area</vt:lpstr>
      <vt:lpstr>'7 للقطاع المختلط'!Print_Area</vt:lpstr>
      <vt:lpstr>'8'!Print_Area</vt:lpstr>
      <vt:lpstr>'8 القطاع الحكومي'!Print_Area</vt:lpstr>
      <vt:lpstr>'8 القطاع العام'!Print_Area</vt:lpstr>
      <vt:lpstr>'8 القطاع المختلط'!Print_Area</vt:lpstr>
      <vt:lpstr>'8 لكل القطاعات'!Print_Area</vt:lpstr>
      <vt:lpstr>'9'!Print_Area</vt:lpstr>
      <vt:lpstr>'ت 1 13'!Print_Area</vt:lpstr>
      <vt:lpstr>'ت 1 14'!Print_Area</vt:lpstr>
      <vt:lpstr>'ت 2 13'!Print_Area</vt:lpstr>
      <vt:lpstr>'ت 2 14'!Print_Area</vt:lpstr>
      <vt:lpstr>'ت 3 14'!Print_Area</vt:lpstr>
      <vt:lpstr>'ت 4 13'!Print_Area</vt:lpstr>
      <vt:lpstr>'ت 4 14'!Print_Area</vt:lpstr>
      <vt:lpstr>'ت 4 معدات 11 (2019)'!Print_Area</vt:lpstr>
      <vt:lpstr>'ت 5 13'!Print_Area</vt:lpstr>
      <vt:lpstr>'ت 5 14'!Print_Area</vt:lpstr>
      <vt:lpstr>'ت 5 معدات 11 (2019)'!Print_Area</vt:lpstr>
      <vt:lpstr>'ت 6 13'!Print_Area</vt:lpstr>
      <vt:lpstr>'ت 6 14'!Print_Area</vt:lpstr>
      <vt:lpstr>'ت 6معدات 11 (2019)'!Print_Area</vt:lpstr>
      <vt:lpstr>'ت 7 14 '!Print_Area</vt:lpstr>
      <vt:lpstr>'ت 7معدات 11 (2019)'!Print_Area</vt:lpstr>
      <vt:lpstr>'ت 8'!Print_Area</vt:lpstr>
      <vt:lpstr>'ت 8 14  '!Print_Area</vt:lpstr>
      <vt:lpstr>'ت10  (5)'!Print_Area</vt:lpstr>
      <vt:lpstr>'ت10  (6)'!Print_Area</vt:lpstr>
      <vt:lpstr>'ت10  (7)'!Print_Area</vt:lpstr>
      <vt:lpstr>'ت10 (4) '!Print_Area</vt:lpstr>
      <vt:lpstr>ت12!Print_Area</vt:lpstr>
      <vt:lpstr>'ت3 '!Print_Area</vt:lpstr>
      <vt:lpstr>'ت3 13'!Print_Area</vt:lpstr>
      <vt:lpstr>ت4!Print_Area</vt:lpstr>
      <vt:lpstr>ت5!Print_Area</vt:lpstr>
      <vt:lpstr>ت9!Print_Area</vt:lpstr>
      <vt:lpstr>'تابع ج 9 للقطاع الحكومي'!Print_Area</vt:lpstr>
      <vt:lpstr>'تابع ج 9 للقطاع العام'!Print_Area</vt:lpstr>
      <vt:lpstr>'تابع جدول 6 لكل القطاعات'!Print_Area</vt:lpstr>
      <vt:lpstr>'ج 10  للقطاع المختلط'!Print_Area</vt:lpstr>
      <vt:lpstr>'ج 10 لكل القطاعات'!Print_Area</vt:lpstr>
      <vt:lpstr>'ج 10 للقطاع العام'!Print_Area</vt:lpstr>
      <vt:lpstr>'ج 3 قطاع عام'!Print_Area</vt:lpstr>
      <vt:lpstr>'ج 3 قطاع مختلط'!Print_Area</vt:lpstr>
      <vt:lpstr>'ج 3 لكل القطاعات'!Print_Area</vt:lpstr>
      <vt:lpstr>'جدول 9 للقطاع الحكومي'!Print_Area</vt:lpstr>
      <vt:lpstr>'جدول 9 للقطاع العام'!Print_Area</vt:lpstr>
      <vt:lpstr>'جدول 9 للقطاع المختلط'!Print_Area</vt:lpstr>
      <vt:lpstr>'معدات 11 (2019)'!Print_Area</vt:lpstr>
      <vt:lpstr>'يتبع (1) معدات 11 (2019)'!Print_Area</vt:lpstr>
      <vt:lpstr>'يتبع (2) معدات 11 (2019)'!Print_Area</vt:lpstr>
      <vt:lpstr>'يتبع (3) معدات 11 (2019)'!Print_Area</vt:lpstr>
      <vt:lpstr>'يتبع جدول 10 (1)'!Print_Area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 Abdul Hadi</dc:creator>
  <cp:lastModifiedBy>user</cp:lastModifiedBy>
  <cp:lastPrinted>2025-04-08T05:43:30Z</cp:lastPrinted>
  <dcterms:created xsi:type="dcterms:W3CDTF">2012-05-10T07:53:42Z</dcterms:created>
  <dcterms:modified xsi:type="dcterms:W3CDTF">2025-07-28T06:43:53Z</dcterms:modified>
</cp:coreProperties>
</file>